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DR-PURCHASE\Desktop\Tender for renovation of Seminar Hall I for AI CoE Centre\"/>
    </mc:Choice>
  </mc:AlternateContent>
  <xr:revisionPtr revIDLastSave="0" documentId="13_ncr:1_{0CE1C2CE-49AA-4152-B15A-DB828B58A8A8}" xr6:coauthVersionLast="47" xr6:coauthVersionMax="47" xr10:uidLastSave="{00000000-0000-0000-0000-000000000000}"/>
  <bookViews>
    <workbookView xWindow="-120" yWindow="-120" windowWidth="29040" windowHeight="15720" activeTab="2" xr2:uid="{AECBD977-DC41-403A-9A74-9A8F13DEA2C7}"/>
  </bookViews>
  <sheets>
    <sheet name="SUMMARY" sheetId="4" r:id="rId1"/>
    <sheet name="Int BOQ" sheetId="2" r:id="rId2"/>
    <sheet name="MEP BOQ" sheetId="5" r:id="rId3"/>
    <sheet name="Qty" sheetId="1" r:id="rId4"/>
  </sheets>
  <definedNames>
    <definedName name="_xlnm.Print_Area" localSheetId="2">'MEP BOQ'!$A$1:$H$109</definedName>
    <definedName name="_xlnm.Print_Area" localSheetId="3">Qty!$A$1:$J$232</definedName>
    <definedName name="_xlnm.Print_Area" localSheetId="0">SUMMARY!$A$1:$D$50</definedName>
    <definedName name="_xlnm.Print_Titles" localSheetId="1">'Int BOQ'!$1:$5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5" i="4" l="1"/>
  <c r="J218" i="1"/>
  <c r="J217" i="1"/>
  <c r="J216" i="1"/>
  <c r="G127" i="2"/>
  <c r="J142" i="1"/>
  <c r="E80" i="2"/>
  <c r="E81" i="2"/>
  <c r="J136" i="1"/>
  <c r="G22" i="5"/>
  <c r="G13" i="5"/>
  <c r="XFC24" i="5"/>
  <c r="XEU24" i="5"/>
  <c r="XEM24" i="5"/>
  <c r="XEE24" i="5"/>
  <c r="XDW24" i="5"/>
  <c r="XDO24" i="5"/>
  <c r="XDG24" i="5"/>
  <c r="XCY24" i="5"/>
  <c r="XCQ24" i="5"/>
  <c r="XCI24" i="5"/>
  <c r="XCA24" i="5"/>
  <c r="XBS24" i="5"/>
  <c r="XBK24" i="5"/>
  <c r="XBC24" i="5"/>
  <c r="XAU24" i="5"/>
  <c r="XAM24" i="5"/>
  <c r="XAE24" i="5"/>
  <c r="WZW24" i="5"/>
  <c r="WZO24" i="5"/>
  <c r="WZG24" i="5"/>
  <c r="WYY24" i="5"/>
  <c r="WYQ24" i="5"/>
  <c r="WYI24" i="5"/>
  <c r="WYA24" i="5"/>
  <c r="WXS24" i="5"/>
  <c r="WXK24" i="5"/>
  <c r="WXC24" i="5"/>
  <c r="WWU24" i="5"/>
  <c r="WWM24" i="5"/>
  <c r="WWE24" i="5"/>
  <c r="WVW24" i="5"/>
  <c r="WVO24" i="5"/>
  <c r="WVG24" i="5"/>
  <c r="WUY24" i="5"/>
  <c r="WUQ24" i="5"/>
  <c r="WUI24" i="5"/>
  <c r="WUA24" i="5"/>
  <c r="WTS24" i="5"/>
  <c r="WTK24" i="5"/>
  <c r="WTC24" i="5"/>
  <c r="WSU24" i="5"/>
  <c r="WSM24" i="5"/>
  <c r="WSE24" i="5"/>
  <c r="WRW24" i="5"/>
  <c r="WRO24" i="5"/>
  <c r="WRG24" i="5"/>
  <c r="WQY24" i="5"/>
  <c r="WQQ24" i="5"/>
  <c r="WQI24" i="5"/>
  <c r="WQA24" i="5"/>
  <c r="WPS24" i="5"/>
  <c r="WPK24" i="5"/>
  <c r="WPC24" i="5"/>
  <c r="WOU24" i="5"/>
  <c r="WOM24" i="5"/>
  <c r="WOE24" i="5"/>
  <c r="WNW24" i="5"/>
  <c r="WNO24" i="5"/>
  <c r="WNG24" i="5"/>
  <c r="WMY24" i="5"/>
  <c r="WMQ24" i="5"/>
  <c r="WMI24" i="5"/>
  <c r="WMA24" i="5"/>
  <c r="WLS24" i="5"/>
  <c r="WLK24" i="5"/>
  <c r="WLC24" i="5"/>
  <c r="WKU24" i="5"/>
  <c r="WKM24" i="5"/>
  <c r="WKE24" i="5"/>
  <c r="WJW24" i="5"/>
  <c r="WJO24" i="5"/>
  <c r="WJG24" i="5"/>
  <c r="WIY24" i="5"/>
  <c r="WIQ24" i="5"/>
  <c r="WII24" i="5"/>
  <c r="WIA24" i="5"/>
  <c r="WHS24" i="5"/>
  <c r="WHK24" i="5"/>
  <c r="WHC24" i="5"/>
  <c r="WGU24" i="5"/>
  <c r="WGM24" i="5"/>
  <c r="WGE24" i="5"/>
  <c r="WFW24" i="5"/>
  <c r="WFO24" i="5"/>
  <c r="WFG24" i="5"/>
  <c r="WEY24" i="5"/>
  <c r="WEQ24" i="5"/>
  <c r="WEI24" i="5"/>
  <c r="WEA24" i="5"/>
  <c r="WDS24" i="5"/>
  <c r="WDK24" i="5"/>
  <c r="WDC24" i="5"/>
  <c r="WCU24" i="5"/>
  <c r="WCM24" i="5"/>
  <c r="WCE24" i="5"/>
  <c r="WBW24" i="5"/>
  <c r="WBO24" i="5"/>
  <c r="WBG24" i="5"/>
  <c r="WAY24" i="5"/>
  <c r="WAQ24" i="5"/>
  <c r="WAI24" i="5"/>
  <c r="WAA24" i="5"/>
  <c r="VZS24" i="5"/>
  <c r="VZK24" i="5"/>
  <c r="VZC24" i="5"/>
  <c r="VYU24" i="5"/>
  <c r="VYM24" i="5"/>
  <c r="VYE24" i="5"/>
  <c r="VXW24" i="5"/>
  <c r="VXO24" i="5"/>
  <c r="VXG24" i="5"/>
  <c r="VWY24" i="5"/>
  <c r="VWQ24" i="5"/>
  <c r="VWI24" i="5"/>
  <c r="VWA24" i="5"/>
  <c r="VVS24" i="5"/>
  <c r="VVK24" i="5"/>
  <c r="VVC24" i="5"/>
  <c r="VUU24" i="5"/>
  <c r="VUM24" i="5"/>
  <c r="VUE24" i="5"/>
  <c r="VTW24" i="5"/>
  <c r="VTO24" i="5"/>
  <c r="VTG24" i="5"/>
  <c r="VSY24" i="5"/>
  <c r="VSQ24" i="5"/>
  <c r="VSI24" i="5"/>
  <c r="VSA24" i="5"/>
  <c r="VRS24" i="5"/>
  <c r="VRK24" i="5"/>
  <c r="VRC24" i="5"/>
  <c r="VQU24" i="5"/>
  <c r="VQM24" i="5"/>
  <c r="VQE24" i="5"/>
  <c r="VPW24" i="5"/>
  <c r="VPO24" i="5"/>
  <c r="VPG24" i="5"/>
  <c r="VOY24" i="5"/>
  <c r="VOQ24" i="5"/>
  <c r="VOI24" i="5"/>
  <c r="VOA24" i="5"/>
  <c r="VNS24" i="5"/>
  <c r="VNK24" i="5"/>
  <c r="VNC24" i="5"/>
  <c r="VMU24" i="5"/>
  <c r="VMM24" i="5"/>
  <c r="VME24" i="5"/>
  <c r="VLW24" i="5"/>
  <c r="VLO24" i="5"/>
  <c r="VLG24" i="5"/>
  <c r="VKY24" i="5"/>
  <c r="VKQ24" i="5"/>
  <c r="VKI24" i="5"/>
  <c r="VKA24" i="5"/>
  <c r="VJS24" i="5"/>
  <c r="VJK24" i="5"/>
  <c r="VJC24" i="5"/>
  <c r="VIU24" i="5"/>
  <c r="VIM24" i="5"/>
  <c r="VIE24" i="5"/>
  <c r="VHW24" i="5"/>
  <c r="VHO24" i="5"/>
  <c r="VHG24" i="5"/>
  <c r="VGY24" i="5"/>
  <c r="VGQ24" i="5"/>
  <c r="VGI24" i="5"/>
  <c r="VGA24" i="5"/>
  <c r="VFS24" i="5"/>
  <c r="VFK24" i="5"/>
  <c r="VFC24" i="5"/>
  <c r="VEU24" i="5"/>
  <c r="VEM24" i="5"/>
  <c r="VEE24" i="5"/>
  <c r="VDW24" i="5"/>
  <c r="VDO24" i="5"/>
  <c r="VDG24" i="5"/>
  <c r="VCY24" i="5"/>
  <c r="VCQ24" i="5"/>
  <c r="VCI24" i="5"/>
  <c r="VCA24" i="5"/>
  <c r="VBS24" i="5"/>
  <c r="VBK24" i="5"/>
  <c r="VBC24" i="5"/>
  <c r="VAU24" i="5"/>
  <c r="VAM24" i="5"/>
  <c r="VAE24" i="5"/>
  <c r="UZW24" i="5"/>
  <c r="UZO24" i="5"/>
  <c r="UZG24" i="5"/>
  <c r="UYY24" i="5"/>
  <c r="UYQ24" i="5"/>
  <c r="UYI24" i="5"/>
  <c r="UYA24" i="5"/>
  <c r="UXS24" i="5"/>
  <c r="UXK24" i="5"/>
  <c r="UXC24" i="5"/>
  <c r="UWU24" i="5"/>
  <c r="UWM24" i="5"/>
  <c r="UWE24" i="5"/>
  <c r="UVW24" i="5"/>
  <c r="UVO24" i="5"/>
  <c r="UVG24" i="5"/>
  <c r="UUY24" i="5"/>
  <c r="UUQ24" i="5"/>
  <c r="UUI24" i="5"/>
  <c r="UUA24" i="5"/>
  <c r="UTS24" i="5"/>
  <c r="UTK24" i="5"/>
  <c r="UTC24" i="5"/>
  <c r="USU24" i="5"/>
  <c r="USM24" i="5"/>
  <c r="USE24" i="5"/>
  <c r="URW24" i="5"/>
  <c r="URO24" i="5"/>
  <c r="URG24" i="5"/>
  <c r="UQY24" i="5"/>
  <c r="UQQ24" i="5"/>
  <c r="UQI24" i="5"/>
  <c r="UQA24" i="5"/>
  <c r="UPS24" i="5"/>
  <c r="UPK24" i="5"/>
  <c r="UPC24" i="5"/>
  <c r="UOU24" i="5"/>
  <c r="UOM24" i="5"/>
  <c r="UOE24" i="5"/>
  <c r="UNW24" i="5"/>
  <c r="UNO24" i="5"/>
  <c r="UNG24" i="5"/>
  <c r="UMY24" i="5"/>
  <c r="UMQ24" i="5"/>
  <c r="UMI24" i="5"/>
  <c r="UMA24" i="5"/>
  <c r="ULS24" i="5"/>
  <c r="ULK24" i="5"/>
  <c r="ULC24" i="5"/>
  <c r="UKU24" i="5"/>
  <c r="UKM24" i="5"/>
  <c r="UKE24" i="5"/>
  <c r="UJW24" i="5"/>
  <c r="UJO24" i="5"/>
  <c r="UJG24" i="5"/>
  <c r="UIY24" i="5"/>
  <c r="UIQ24" i="5"/>
  <c r="UII24" i="5"/>
  <c r="UIA24" i="5"/>
  <c r="UHS24" i="5"/>
  <c r="UHK24" i="5"/>
  <c r="UHC24" i="5"/>
  <c r="UGU24" i="5"/>
  <c r="UGM24" i="5"/>
  <c r="UGE24" i="5"/>
  <c r="UFW24" i="5"/>
  <c r="UFO24" i="5"/>
  <c r="UFG24" i="5"/>
  <c r="UEY24" i="5"/>
  <c r="UEQ24" i="5"/>
  <c r="UEI24" i="5"/>
  <c r="UEA24" i="5"/>
  <c r="UDS24" i="5"/>
  <c r="UDK24" i="5"/>
  <c r="UDC24" i="5"/>
  <c r="UCU24" i="5"/>
  <c r="UCM24" i="5"/>
  <c r="UCE24" i="5"/>
  <c r="UBW24" i="5"/>
  <c r="UBO24" i="5"/>
  <c r="UBG24" i="5"/>
  <c r="UAY24" i="5"/>
  <c r="UAQ24" i="5"/>
  <c r="UAI24" i="5"/>
  <c r="UAA24" i="5"/>
  <c r="TZS24" i="5"/>
  <c r="TZK24" i="5"/>
  <c r="TZC24" i="5"/>
  <c r="TYU24" i="5"/>
  <c r="TYM24" i="5"/>
  <c r="TYE24" i="5"/>
  <c r="TXW24" i="5"/>
  <c r="TXO24" i="5"/>
  <c r="TXG24" i="5"/>
  <c r="TWY24" i="5"/>
  <c r="TWQ24" i="5"/>
  <c r="TWI24" i="5"/>
  <c r="TWA24" i="5"/>
  <c r="TVS24" i="5"/>
  <c r="TVK24" i="5"/>
  <c r="TVC24" i="5"/>
  <c r="TUU24" i="5"/>
  <c r="TUM24" i="5"/>
  <c r="TUE24" i="5"/>
  <c r="TTW24" i="5"/>
  <c r="TTO24" i="5"/>
  <c r="TTG24" i="5"/>
  <c r="TSY24" i="5"/>
  <c r="TSQ24" i="5"/>
  <c r="TSI24" i="5"/>
  <c r="TSA24" i="5"/>
  <c r="TRS24" i="5"/>
  <c r="TRK24" i="5"/>
  <c r="TRC24" i="5"/>
  <c r="TQU24" i="5"/>
  <c r="TQM24" i="5"/>
  <c r="TQE24" i="5"/>
  <c r="TPW24" i="5"/>
  <c r="TPO24" i="5"/>
  <c r="TPG24" i="5"/>
  <c r="TOY24" i="5"/>
  <c r="TOQ24" i="5"/>
  <c r="TOI24" i="5"/>
  <c r="TOA24" i="5"/>
  <c r="TNS24" i="5"/>
  <c r="TNK24" i="5"/>
  <c r="TNC24" i="5"/>
  <c r="TMU24" i="5"/>
  <c r="TMM24" i="5"/>
  <c r="TME24" i="5"/>
  <c r="TLW24" i="5"/>
  <c r="TLO24" i="5"/>
  <c r="TLG24" i="5"/>
  <c r="TKY24" i="5"/>
  <c r="TKQ24" i="5"/>
  <c r="TKI24" i="5"/>
  <c r="TKA24" i="5"/>
  <c r="TJS24" i="5"/>
  <c r="TJK24" i="5"/>
  <c r="TJC24" i="5"/>
  <c r="TIU24" i="5"/>
  <c r="TIM24" i="5"/>
  <c r="TIE24" i="5"/>
  <c r="THW24" i="5"/>
  <c r="THO24" i="5"/>
  <c r="THG24" i="5"/>
  <c r="TGY24" i="5"/>
  <c r="TGQ24" i="5"/>
  <c r="TGI24" i="5"/>
  <c r="TGA24" i="5"/>
  <c r="TFS24" i="5"/>
  <c r="TFK24" i="5"/>
  <c r="TFC24" i="5"/>
  <c r="TEU24" i="5"/>
  <c r="TEM24" i="5"/>
  <c r="TEE24" i="5"/>
  <c r="TDW24" i="5"/>
  <c r="TDO24" i="5"/>
  <c r="TDG24" i="5"/>
  <c r="TCY24" i="5"/>
  <c r="TCQ24" i="5"/>
  <c r="TCI24" i="5"/>
  <c r="TCA24" i="5"/>
  <c r="TBS24" i="5"/>
  <c r="TBK24" i="5"/>
  <c r="TBC24" i="5"/>
  <c r="TAU24" i="5"/>
  <c r="TAM24" i="5"/>
  <c r="TAE24" i="5"/>
  <c r="SZW24" i="5"/>
  <c r="SZO24" i="5"/>
  <c r="SZG24" i="5"/>
  <c r="SYY24" i="5"/>
  <c r="SYQ24" i="5"/>
  <c r="SYI24" i="5"/>
  <c r="SYA24" i="5"/>
  <c r="SXS24" i="5"/>
  <c r="SXK24" i="5"/>
  <c r="SXC24" i="5"/>
  <c r="SWU24" i="5"/>
  <c r="SWM24" i="5"/>
  <c r="SWE24" i="5"/>
  <c r="SVW24" i="5"/>
  <c r="SVO24" i="5"/>
  <c r="SVG24" i="5"/>
  <c r="SUY24" i="5"/>
  <c r="SUQ24" i="5"/>
  <c r="SUI24" i="5"/>
  <c r="SUA24" i="5"/>
  <c r="STS24" i="5"/>
  <c r="STK24" i="5"/>
  <c r="STC24" i="5"/>
  <c r="SSU24" i="5"/>
  <c r="SSM24" i="5"/>
  <c r="SSE24" i="5"/>
  <c r="SRW24" i="5"/>
  <c r="SRO24" i="5"/>
  <c r="SRG24" i="5"/>
  <c r="SQY24" i="5"/>
  <c r="SQQ24" i="5"/>
  <c r="SQI24" i="5"/>
  <c r="SQA24" i="5"/>
  <c r="SPS24" i="5"/>
  <c r="SPK24" i="5"/>
  <c r="SPC24" i="5"/>
  <c r="SOU24" i="5"/>
  <c r="SOM24" i="5"/>
  <c r="SOE24" i="5"/>
  <c r="SNW24" i="5"/>
  <c r="SNO24" i="5"/>
  <c r="SNG24" i="5"/>
  <c r="SMY24" i="5"/>
  <c r="SMQ24" i="5"/>
  <c r="SMI24" i="5"/>
  <c r="SMA24" i="5"/>
  <c r="SLS24" i="5"/>
  <c r="SLK24" i="5"/>
  <c r="SLC24" i="5"/>
  <c r="SKU24" i="5"/>
  <c r="SKM24" i="5"/>
  <c r="SKE24" i="5"/>
  <c r="SJW24" i="5"/>
  <c r="SJO24" i="5"/>
  <c r="SJG24" i="5"/>
  <c r="SIY24" i="5"/>
  <c r="SIQ24" i="5"/>
  <c r="SII24" i="5"/>
  <c r="SIA24" i="5"/>
  <c r="SHS24" i="5"/>
  <c r="SHK24" i="5"/>
  <c r="SHC24" i="5"/>
  <c r="SGU24" i="5"/>
  <c r="SGM24" i="5"/>
  <c r="SGE24" i="5"/>
  <c r="SFW24" i="5"/>
  <c r="SFO24" i="5"/>
  <c r="SFG24" i="5"/>
  <c r="SEY24" i="5"/>
  <c r="SEQ24" i="5"/>
  <c r="SEI24" i="5"/>
  <c r="SEA24" i="5"/>
  <c r="SDS24" i="5"/>
  <c r="SDK24" i="5"/>
  <c r="SDC24" i="5"/>
  <c r="SCU24" i="5"/>
  <c r="SCM24" i="5"/>
  <c r="SCE24" i="5"/>
  <c r="SBW24" i="5"/>
  <c r="SBO24" i="5"/>
  <c r="SBG24" i="5"/>
  <c r="SAY24" i="5"/>
  <c r="SAQ24" i="5"/>
  <c r="SAI24" i="5"/>
  <c r="SAA24" i="5"/>
  <c r="RZS24" i="5"/>
  <c r="RZK24" i="5"/>
  <c r="RZC24" i="5"/>
  <c r="RYU24" i="5"/>
  <c r="RYM24" i="5"/>
  <c r="RYE24" i="5"/>
  <c r="RXW24" i="5"/>
  <c r="RXO24" i="5"/>
  <c r="RXG24" i="5"/>
  <c r="RWY24" i="5"/>
  <c r="RWQ24" i="5"/>
  <c r="RWI24" i="5"/>
  <c r="RWA24" i="5"/>
  <c r="RVS24" i="5"/>
  <c r="RVK24" i="5"/>
  <c r="RVC24" i="5"/>
  <c r="RUU24" i="5"/>
  <c r="RUM24" i="5"/>
  <c r="RUE24" i="5"/>
  <c r="RTW24" i="5"/>
  <c r="RTO24" i="5"/>
  <c r="RTG24" i="5"/>
  <c r="RSY24" i="5"/>
  <c r="RSQ24" i="5"/>
  <c r="RSI24" i="5"/>
  <c r="RSA24" i="5"/>
  <c r="RRS24" i="5"/>
  <c r="RRK24" i="5"/>
  <c r="RRC24" i="5"/>
  <c r="RQU24" i="5"/>
  <c r="RQM24" i="5"/>
  <c r="RQE24" i="5"/>
  <c r="RPW24" i="5"/>
  <c r="RPO24" i="5"/>
  <c r="RPG24" i="5"/>
  <c r="ROY24" i="5"/>
  <c r="ROQ24" i="5"/>
  <c r="ROI24" i="5"/>
  <c r="ROA24" i="5"/>
  <c r="RNS24" i="5"/>
  <c r="RNK24" i="5"/>
  <c r="RNC24" i="5"/>
  <c r="RMU24" i="5"/>
  <c r="RMM24" i="5"/>
  <c r="RME24" i="5"/>
  <c r="RLW24" i="5"/>
  <c r="RLO24" i="5"/>
  <c r="RLG24" i="5"/>
  <c r="RKY24" i="5"/>
  <c r="RKQ24" i="5"/>
  <c r="RKI24" i="5"/>
  <c r="RKA24" i="5"/>
  <c r="RJS24" i="5"/>
  <c r="RJK24" i="5"/>
  <c r="RJC24" i="5"/>
  <c r="RIU24" i="5"/>
  <c r="RIM24" i="5"/>
  <c r="RIE24" i="5"/>
  <c r="RHW24" i="5"/>
  <c r="RHO24" i="5"/>
  <c r="RHG24" i="5"/>
  <c r="RGY24" i="5"/>
  <c r="RGQ24" i="5"/>
  <c r="RGI24" i="5"/>
  <c r="RGA24" i="5"/>
  <c r="RFS24" i="5"/>
  <c r="RFK24" i="5"/>
  <c r="RFC24" i="5"/>
  <c r="REU24" i="5"/>
  <c r="REM24" i="5"/>
  <c r="REE24" i="5"/>
  <c r="RDW24" i="5"/>
  <c r="RDO24" i="5"/>
  <c r="RDG24" i="5"/>
  <c r="RCY24" i="5"/>
  <c r="RCQ24" i="5"/>
  <c r="RCI24" i="5"/>
  <c r="RCA24" i="5"/>
  <c r="RBS24" i="5"/>
  <c r="RBK24" i="5"/>
  <c r="RBC24" i="5"/>
  <c r="RAU24" i="5"/>
  <c r="RAM24" i="5"/>
  <c r="RAE24" i="5"/>
  <c r="QZW24" i="5"/>
  <c r="QZO24" i="5"/>
  <c r="QZG24" i="5"/>
  <c r="QYY24" i="5"/>
  <c r="QYQ24" i="5"/>
  <c r="QYI24" i="5"/>
  <c r="QYA24" i="5"/>
  <c r="QXS24" i="5"/>
  <c r="QXK24" i="5"/>
  <c r="QXC24" i="5"/>
  <c r="QWU24" i="5"/>
  <c r="QWM24" i="5"/>
  <c r="QWE24" i="5"/>
  <c r="QVW24" i="5"/>
  <c r="QVO24" i="5"/>
  <c r="QVG24" i="5"/>
  <c r="QUY24" i="5"/>
  <c r="QUQ24" i="5"/>
  <c r="QUI24" i="5"/>
  <c r="QUA24" i="5"/>
  <c r="QTS24" i="5"/>
  <c r="QTK24" i="5"/>
  <c r="QTC24" i="5"/>
  <c r="QSU24" i="5"/>
  <c r="QSM24" i="5"/>
  <c r="QSE24" i="5"/>
  <c r="QRW24" i="5"/>
  <c r="QRO24" i="5"/>
  <c r="QRG24" i="5"/>
  <c r="QQY24" i="5"/>
  <c r="QQQ24" i="5"/>
  <c r="QQI24" i="5"/>
  <c r="QQA24" i="5"/>
  <c r="QPS24" i="5"/>
  <c r="QPK24" i="5"/>
  <c r="QPC24" i="5"/>
  <c r="QOU24" i="5"/>
  <c r="QOM24" i="5"/>
  <c r="QOE24" i="5"/>
  <c r="QNW24" i="5"/>
  <c r="QNO24" i="5"/>
  <c r="QNG24" i="5"/>
  <c r="QMY24" i="5"/>
  <c r="QMQ24" i="5"/>
  <c r="QMI24" i="5"/>
  <c r="QMA24" i="5"/>
  <c r="QLS24" i="5"/>
  <c r="QLK24" i="5"/>
  <c r="QLC24" i="5"/>
  <c r="QKU24" i="5"/>
  <c r="QKM24" i="5"/>
  <c r="QKE24" i="5"/>
  <c r="QJW24" i="5"/>
  <c r="QJO24" i="5"/>
  <c r="QJG24" i="5"/>
  <c r="QIY24" i="5"/>
  <c r="QIQ24" i="5"/>
  <c r="QII24" i="5"/>
  <c r="QIA24" i="5"/>
  <c r="QHS24" i="5"/>
  <c r="QHK24" i="5"/>
  <c r="QHC24" i="5"/>
  <c r="QGU24" i="5"/>
  <c r="QGM24" i="5"/>
  <c r="QGE24" i="5"/>
  <c r="QFW24" i="5"/>
  <c r="QFO24" i="5"/>
  <c r="QFG24" i="5"/>
  <c r="QEY24" i="5"/>
  <c r="QEQ24" i="5"/>
  <c r="QEI24" i="5"/>
  <c r="QEA24" i="5"/>
  <c r="QDS24" i="5"/>
  <c r="QDK24" i="5"/>
  <c r="QDC24" i="5"/>
  <c r="QCU24" i="5"/>
  <c r="QCM24" i="5"/>
  <c r="QCE24" i="5"/>
  <c r="QBW24" i="5"/>
  <c r="QBO24" i="5"/>
  <c r="QBG24" i="5"/>
  <c r="QAY24" i="5"/>
  <c r="QAQ24" i="5"/>
  <c r="QAI24" i="5"/>
  <c r="QAA24" i="5"/>
  <c r="PZS24" i="5"/>
  <c r="PZK24" i="5"/>
  <c r="PZC24" i="5"/>
  <c r="PYU24" i="5"/>
  <c r="PYM24" i="5"/>
  <c r="PYE24" i="5"/>
  <c r="PXW24" i="5"/>
  <c r="PXO24" i="5"/>
  <c r="PXG24" i="5"/>
  <c r="PWY24" i="5"/>
  <c r="PWQ24" i="5"/>
  <c r="PWI24" i="5"/>
  <c r="PWA24" i="5"/>
  <c r="PVS24" i="5"/>
  <c r="PVK24" i="5"/>
  <c r="PVC24" i="5"/>
  <c r="PUU24" i="5"/>
  <c r="PUM24" i="5"/>
  <c r="PUE24" i="5"/>
  <c r="PTW24" i="5"/>
  <c r="PTO24" i="5"/>
  <c r="PTG24" i="5"/>
  <c r="PSY24" i="5"/>
  <c r="PSQ24" i="5"/>
  <c r="PSI24" i="5"/>
  <c r="PSA24" i="5"/>
  <c r="PRS24" i="5"/>
  <c r="PRK24" i="5"/>
  <c r="PRC24" i="5"/>
  <c r="PQU24" i="5"/>
  <c r="PQM24" i="5"/>
  <c r="PQE24" i="5"/>
  <c r="PPW24" i="5"/>
  <c r="PPO24" i="5"/>
  <c r="PPG24" i="5"/>
  <c r="POY24" i="5"/>
  <c r="POQ24" i="5"/>
  <c r="POI24" i="5"/>
  <c r="POA24" i="5"/>
  <c r="PNS24" i="5"/>
  <c r="PNK24" i="5"/>
  <c r="PNC24" i="5"/>
  <c r="PMU24" i="5"/>
  <c r="PMM24" i="5"/>
  <c r="PME24" i="5"/>
  <c r="PLW24" i="5"/>
  <c r="PLO24" i="5"/>
  <c r="PLG24" i="5"/>
  <c r="PKY24" i="5"/>
  <c r="PKQ24" i="5"/>
  <c r="PKI24" i="5"/>
  <c r="PKA24" i="5"/>
  <c r="PJS24" i="5"/>
  <c r="PJK24" i="5"/>
  <c r="PJC24" i="5"/>
  <c r="PIU24" i="5"/>
  <c r="PIM24" i="5"/>
  <c r="PIE24" i="5"/>
  <c r="PHW24" i="5"/>
  <c r="PHO24" i="5"/>
  <c r="PHG24" i="5"/>
  <c r="PGY24" i="5"/>
  <c r="PGQ24" i="5"/>
  <c r="PGI24" i="5"/>
  <c r="PGA24" i="5"/>
  <c r="PFS24" i="5"/>
  <c r="PFK24" i="5"/>
  <c r="PFC24" i="5"/>
  <c r="PEU24" i="5"/>
  <c r="PEM24" i="5"/>
  <c r="PEE24" i="5"/>
  <c r="PDW24" i="5"/>
  <c r="PDO24" i="5"/>
  <c r="PDG24" i="5"/>
  <c r="PCY24" i="5"/>
  <c r="PCQ24" i="5"/>
  <c r="PCI24" i="5"/>
  <c r="PCA24" i="5"/>
  <c r="PBS24" i="5"/>
  <c r="PBK24" i="5"/>
  <c r="PBC24" i="5"/>
  <c r="PAU24" i="5"/>
  <c r="PAM24" i="5"/>
  <c r="PAE24" i="5"/>
  <c r="OZW24" i="5"/>
  <c r="OZO24" i="5"/>
  <c r="OZG24" i="5"/>
  <c r="OYY24" i="5"/>
  <c r="OYQ24" i="5"/>
  <c r="OYI24" i="5"/>
  <c r="OYA24" i="5"/>
  <c r="OXS24" i="5"/>
  <c r="OXK24" i="5"/>
  <c r="OXC24" i="5"/>
  <c r="OWU24" i="5"/>
  <c r="OWM24" i="5"/>
  <c r="OWE24" i="5"/>
  <c r="OVW24" i="5"/>
  <c r="OVO24" i="5"/>
  <c r="OVG24" i="5"/>
  <c r="OUY24" i="5"/>
  <c r="OUQ24" i="5"/>
  <c r="OUI24" i="5"/>
  <c r="OUA24" i="5"/>
  <c r="OTS24" i="5"/>
  <c r="OTK24" i="5"/>
  <c r="OTC24" i="5"/>
  <c r="OSU24" i="5"/>
  <c r="OSM24" i="5"/>
  <c r="OSE24" i="5"/>
  <c r="ORW24" i="5"/>
  <c r="ORO24" i="5"/>
  <c r="ORG24" i="5"/>
  <c r="OQY24" i="5"/>
  <c r="OQQ24" i="5"/>
  <c r="OQI24" i="5"/>
  <c r="OQA24" i="5"/>
  <c r="OPS24" i="5"/>
  <c r="OPK24" i="5"/>
  <c r="OPC24" i="5"/>
  <c r="OOU24" i="5"/>
  <c r="OOM24" i="5"/>
  <c r="OOE24" i="5"/>
  <c r="ONW24" i="5"/>
  <c r="ONO24" i="5"/>
  <c r="ONG24" i="5"/>
  <c r="OMY24" i="5"/>
  <c r="OMQ24" i="5"/>
  <c r="OMI24" i="5"/>
  <c r="OMA24" i="5"/>
  <c r="OLS24" i="5"/>
  <c r="OLK24" i="5"/>
  <c r="OLC24" i="5"/>
  <c r="OKU24" i="5"/>
  <c r="OKM24" i="5"/>
  <c r="OKE24" i="5"/>
  <c r="OJW24" i="5"/>
  <c r="OJO24" i="5"/>
  <c r="OJG24" i="5"/>
  <c r="OIY24" i="5"/>
  <c r="OIQ24" i="5"/>
  <c r="OII24" i="5"/>
  <c r="OIA24" i="5"/>
  <c r="OHS24" i="5"/>
  <c r="OHK24" i="5"/>
  <c r="OHC24" i="5"/>
  <c r="OGU24" i="5"/>
  <c r="OGM24" i="5"/>
  <c r="OGE24" i="5"/>
  <c r="OFW24" i="5"/>
  <c r="OFO24" i="5"/>
  <c r="OFG24" i="5"/>
  <c r="OEY24" i="5"/>
  <c r="OEQ24" i="5"/>
  <c r="OEI24" i="5"/>
  <c r="OEA24" i="5"/>
  <c r="ODS24" i="5"/>
  <c r="ODK24" i="5"/>
  <c r="ODC24" i="5"/>
  <c r="OCU24" i="5"/>
  <c r="OCM24" i="5"/>
  <c r="OCE24" i="5"/>
  <c r="OBW24" i="5"/>
  <c r="OBO24" i="5"/>
  <c r="OBG24" i="5"/>
  <c r="OAY24" i="5"/>
  <c r="OAQ24" i="5"/>
  <c r="OAI24" i="5"/>
  <c r="OAA24" i="5"/>
  <c r="NZS24" i="5"/>
  <c r="NZK24" i="5"/>
  <c r="NZC24" i="5"/>
  <c r="NYU24" i="5"/>
  <c r="NYM24" i="5"/>
  <c r="NYE24" i="5"/>
  <c r="NXW24" i="5"/>
  <c r="NXO24" i="5"/>
  <c r="NXG24" i="5"/>
  <c r="NWY24" i="5"/>
  <c r="NWQ24" i="5"/>
  <c r="NWI24" i="5"/>
  <c r="NWA24" i="5"/>
  <c r="NVS24" i="5"/>
  <c r="NVK24" i="5"/>
  <c r="NVC24" i="5"/>
  <c r="NUU24" i="5"/>
  <c r="NUM24" i="5"/>
  <c r="NUE24" i="5"/>
  <c r="NTW24" i="5"/>
  <c r="NTO24" i="5"/>
  <c r="NTG24" i="5"/>
  <c r="NSY24" i="5"/>
  <c r="NSQ24" i="5"/>
  <c r="NSI24" i="5"/>
  <c r="NSA24" i="5"/>
  <c r="NRS24" i="5"/>
  <c r="NRK24" i="5"/>
  <c r="NRC24" i="5"/>
  <c r="NQU24" i="5"/>
  <c r="NQM24" i="5"/>
  <c r="NQE24" i="5"/>
  <c r="NPW24" i="5"/>
  <c r="NPO24" i="5"/>
  <c r="NPG24" i="5"/>
  <c r="NOY24" i="5"/>
  <c r="NOQ24" i="5"/>
  <c r="NOI24" i="5"/>
  <c r="NOA24" i="5"/>
  <c r="NNS24" i="5"/>
  <c r="NNK24" i="5"/>
  <c r="NNC24" i="5"/>
  <c r="NMU24" i="5"/>
  <c r="NMM24" i="5"/>
  <c r="NME24" i="5"/>
  <c r="NLW24" i="5"/>
  <c r="NLO24" i="5"/>
  <c r="NLG24" i="5"/>
  <c r="NKY24" i="5"/>
  <c r="NKQ24" i="5"/>
  <c r="NKI24" i="5"/>
  <c r="NKA24" i="5"/>
  <c r="NJS24" i="5"/>
  <c r="NJK24" i="5"/>
  <c r="NJC24" i="5"/>
  <c r="NIU24" i="5"/>
  <c r="NIM24" i="5"/>
  <c r="NIE24" i="5"/>
  <c r="NHW24" i="5"/>
  <c r="NHO24" i="5"/>
  <c r="NHG24" i="5"/>
  <c r="NGY24" i="5"/>
  <c r="NGQ24" i="5"/>
  <c r="NGI24" i="5"/>
  <c r="NGA24" i="5"/>
  <c r="NFS24" i="5"/>
  <c r="NFK24" i="5"/>
  <c r="NFC24" i="5"/>
  <c r="NEU24" i="5"/>
  <c r="NEM24" i="5"/>
  <c r="NEE24" i="5"/>
  <c r="NDW24" i="5"/>
  <c r="NDO24" i="5"/>
  <c r="NDG24" i="5"/>
  <c r="NCY24" i="5"/>
  <c r="NCQ24" i="5"/>
  <c r="NCI24" i="5"/>
  <c r="NCA24" i="5"/>
  <c r="NBS24" i="5"/>
  <c r="NBK24" i="5"/>
  <c r="NBC24" i="5"/>
  <c r="NAU24" i="5"/>
  <c r="NAM24" i="5"/>
  <c r="NAE24" i="5"/>
  <c r="MZW24" i="5"/>
  <c r="MZO24" i="5"/>
  <c r="MZG24" i="5"/>
  <c r="MYY24" i="5"/>
  <c r="MYQ24" i="5"/>
  <c r="MYI24" i="5"/>
  <c r="MYA24" i="5"/>
  <c r="MXS24" i="5"/>
  <c r="MXK24" i="5"/>
  <c r="MXC24" i="5"/>
  <c r="MWU24" i="5"/>
  <c r="MWM24" i="5"/>
  <c r="MWE24" i="5"/>
  <c r="MVW24" i="5"/>
  <c r="MVO24" i="5"/>
  <c r="MVG24" i="5"/>
  <c r="MUY24" i="5"/>
  <c r="MUQ24" i="5"/>
  <c r="MUI24" i="5"/>
  <c r="MUA24" i="5"/>
  <c r="MTS24" i="5"/>
  <c r="MTK24" i="5"/>
  <c r="MTC24" i="5"/>
  <c r="MSU24" i="5"/>
  <c r="MSM24" i="5"/>
  <c r="MSE24" i="5"/>
  <c r="MRW24" i="5"/>
  <c r="MRO24" i="5"/>
  <c r="MRG24" i="5"/>
  <c r="MQY24" i="5"/>
  <c r="MQQ24" i="5"/>
  <c r="MQI24" i="5"/>
  <c r="MQA24" i="5"/>
  <c r="MPS24" i="5"/>
  <c r="MPK24" i="5"/>
  <c r="MPC24" i="5"/>
  <c r="MOU24" i="5"/>
  <c r="MOM24" i="5"/>
  <c r="MOE24" i="5"/>
  <c r="MNW24" i="5"/>
  <c r="MNO24" i="5"/>
  <c r="MNG24" i="5"/>
  <c r="MMY24" i="5"/>
  <c r="MMQ24" i="5"/>
  <c r="MMI24" i="5"/>
  <c r="MMA24" i="5"/>
  <c r="MLS24" i="5"/>
  <c r="MLK24" i="5"/>
  <c r="MLC24" i="5"/>
  <c r="MKU24" i="5"/>
  <c r="MKM24" i="5"/>
  <c r="MKE24" i="5"/>
  <c r="MJW24" i="5"/>
  <c r="MJO24" i="5"/>
  <c r="MJG24" i="5"/>
  <c r="MIY24" i="5"/>
  <c r="MIQ24" i="5"/>
  <c r="MII24" i="5"/>
  <c r="MIA24" i="5"/>
  <c r="MHS24" i="5"/>
  <c r="MHK24" i="5"/>
  <c r="MHC24" i="5"/>
  <c r="MGU24" i="5"/>
  <c r="MGM24" i="5"/>
  <c r="MGE24" i="5"/>
  <c r="MFW24" i="5"/>
  <c r="MFO24" i="5"/>
  <c r="MFG24" i="5"/>
  <c r="MEY24" i="5"/>
  <c r="MEQ24" i="5"/>
  <c r="MEI24" i="5"/>
  <c r="MEA24" i="5"/>
  <c r="MDS24" i="5"/>
  <c r="MDK24" i="5"/>
  <c r="MDC24" i="5"/>
  <c r="MCU24" i="5"/>
  <c r="MCM24" i="5"/>
  <c r="MCE24" i="5"/>
  <c r="MBW24" i="5"/>
  <c r="MBO24" i="5"/>
  <c r="MBG24" i="5"/>
  <c r="MAY24" i="5"/>
  <c r="MAQ24" i="5"/>
  <c r="MAI24" i="5"/>
  <c r="MAA24" i="5"/>
  <c r="LZS24" i="5"/>
  <c r="LZK24" i="5"/>
  <c r="LZC24" i="5"/>
  <c r="LYU24" i="5"/>
  <c r="LYM24" i="5"/>
  <c r="LYE24" i="5"/>
  <c r="LXW24" i="5"/>
  <c r="LXO24" i="5"/>
  <c r="LXG24" i="5"/>
  <c r="LWY24" i="5"/>
  <c r="LWQ24" i="5"/>
  <c r="LWI24" i="5"/>
  <c r="LWA24" i="5"/>
  <c r="LVS24" i="5"/>
  <c r="LVK24" i="5"/>
  <c r="LVC24" i="5"/>
  <c r="LUU24" i="5"/>
  <c r="LUM24" i="5"/>
  <c r="LUE24" i="5"/>
  <c r="LTW24" i="5"/>
  <c r="LTO24" i="5"/>
  <c r="LTG24" i="5"/>
  <c r="LSY24" i="5"/>
  <c r="LSQ24" i="5"/>
  <c r="LSI24" i="5"/>
  <c r="LSA24" i="5"/>
  <c r="LRS24" i="5"/>
  <c r="LRK24" i="5"/>
  <c r="LRC24" i="5"/>
  <c r="LQU24" i="5"/>
  <c r="LQM24" i="5"/>
  <c r="LQE24" i="5"/>
  <c r="LPW24" i="5"/>
  <c r="LPO24" i="5"/>
  <c r="LPG24" i="5"/>
  <c r="LOY24" i="5"/>
  <c r="LOQ24" i="5"/>
  <c r="LOI24" i="5"/>
  <c r="LOA24" i="5"/>
  <c r="LNS24" i="5"/>
  <c r="LNK24" i="5"/>
  <c r="LNC24" i="5"/>
  <c r="LMU24" i="5"/>
  <c r="LMM24" i="5"/>
  <c r="LME24" i="5"/>
  <c r="LLW24" i="5"/>
  <c r="LLO24" i="5"/>
  <c r="LLG24" i="5"/>
  <c r="LKY24" i="5"/>
  <c r="LKQ24" i="5"/>
  <c r="LKI24" i="5"/>
  <c r="LKA24" i="5"/>
  <c r="LJS24" i="5"/>
  <c r="LJK24" i="5"/>
  <c r="LJC24" i="5"/>
  <c r="LIU24" i="5"/>
  <c r="LIM24" i="5"/>
  <c r="LIE24" i="5"/>
  <c r="LHW24" i="5"/>
  <c r="LHO24" i="5"/>
  <c r="LHG24" i="5"/>
  <c r="LGY24" i="5"/>
  <c r="LGQ24" i="5"/>
  <c r="LGI24" i="5"/>
  <c r="LGA24" i="5"/>
  <c r="LFS24" i="5"/>
  <c r="LFK24" i="5"/>
  <c r="LFC24" i="5"/>
  <c r="LEU24" i="5"/>
  <c r="LEM24" i="5"/>
  <c r="LEE24" i="5"/>
  <c r="LDW24" i="5"/>
  <c r="LDO24" i="5"/>
  <c r="LDG24" i="5"/>
  <c r="LCY24" i="5"/>
  <c r="LCQ24" i="5"/>
  <c r="LCI24" i="5"/>
  <c r="LCA24" i="5"/>
  <c r="LBS24" i="5"/>
  <c r="LBK24" i="5"/>
  <c r="LBC24" i="5"/>
  <c r="LAU24" i="5"/>
  <c r="LAM24" i="5"/>
  <c r="LAE24" i="5"/>
  <c r="KZW24" i="5"/>
  <c r="KZO24" i="5"/>
  <c r="KZG24" i="5"/>
  <c r="KYY24" i="5"/>
  <c r="KYQ24" i="5"/>
  <c r="KYI24" i="5"/>
  <c r="KYA24" i="5"/>
  <c r="KXS24" i="5"/>
  <c r="KXK24" i="5"/>
  <c r="KXC24" i="5"/>
  <c r="KWU24" i="5"/>
  <c r="KWM24" i="5"/>
  <c r="KWE24" i="5"/>
  <c r="KVW24" i="5"/>
  <c r="KVO24" i="5"/>
  <c r="KVG24" i="5"/>
  <c r="KUY24" i="5"/>
  <c r="KUQ24" i="5"/>
  <c r="KUI24" i="5"/>
  <c r="KUA24" i="5"/>
  <c r="KTS24" i="5"/>
  <c r="KTK24" i="5"/>
  <c r="KTC24" i="5"/>
  <c r="KSU24" i="5"/>
  <c r="KSM24" i="5"/>
  <c r="KSE24" i="5"/>
  <c r="KRW24" i="5"/>
  <c r="KRO24" i="5"/>
  <c r="KRG24" i="5"/>
  <c r="KQY24" i="5"/>
  <c r="KQQ24" i="5"/>
  <c r="KQI24" i="5"/>
  <c r="KQA24" i="5"/>
  <c r="KPS24" i="5"/>
  <c r="KPK24" i="5"/>
  <c r="KPC24" i="5"/>
  <c r="KOU24" i="5"/>
  <c r="KOM24" i="5"/>
  <c r="KOE24" i="5"/>
  <c r="KNW24" i="5"/>
  <c r="KNO24" i="5"/>
  <c r="KNG24" i="5"/>
  <c r="KMY24" i="5"/>
  <c r="KMQ24" i="5"/>
  <c r="KMI24" i="5"/>
  <c r="KMA24" i="5"/>
  <c r="KLS24" i="5"/>
  <c r="KLK24" i="5"/>
  <c r="KLC24" i="5"/>
  <c r="KKU24" i="5"/>
  <c r="KKM24" i="5"/>
  <c r="KKE24" i="5"/>
  <c r="KJW24" i="5"/>
  <c r="KJO24" i="5"/>
  <c r="KJG24" i="5"/>
  <c r="KIY24" i="5"/>
  <c r="KIQ24" i="5"/>
  <c r="KII24" i="5"/>
  <c r="KIA24" i="5"/>
  <c r="KHS24" i="5"/>
  <c r="KHK24" i="5"/>
  <c r="KHC24" i="5"/>
  <c r="KGU24" i="5"/>
  <c r="KGM24" i="5"/>
  <c r="KGE24" i="5"/>
  <c r="KFW24" i="5"/>
  <c r="KFO24" i="5"/>
  <c r="KFG24" i="5"/>
  <c r="KEY24" i="5"/>
  <c r="KEQ24" i="5"/>
  <c r="KEI24" i="5"/>
  <c r="KEA24" i="5"/>
  <c r="KDS24" i="5"/>
  <c r="KDK24" i="5"/>
  <c r="KDC24" i="5"/>
  <c r="KCU24" i="5"/>
  <c r="KCM24" i="5"/>
  <c r="KCE24" i="5"/>
  <c r="KBW24" i="5"/>
  <c r="KBO24" i="5"/>
  <c r="KBG24" i="5"/>
  <c r="KAY24" i="5"/>
  <c r="KAQ24" i="5"/>
  <c r="KAI24" i="5"/>
  <c r="KAA24" i="5"/>
  <c r="JZS24" i="5"/>
  <c r="JZK24" i="5"/>
  <c r="JZC24" i="5"/>
  <c r="JYU24" i="5"/>
  <c r="JYM24" i="5"/>
  <c r="JYE24" i="5"/>
  <c r="JXW24" i="5"/>
  <c r="JXO24" i="5"/>
  <c r="JXG24" i="5"/>
  <c r="JWY24" i="5"/>
  <c r="JWQ24" i="5"/>
  <c r="JWI24" i="5"/>
  <c r="JWA24" i="5"/>
  <c r="JVS24" i="5"/>
  <c r="JVK24" i="5"/>
  <c r="JVC24" i="5"/>
  <c r="JUU24" i="5"/>
  <c r="JUM24" i="5"/>
  <c r="JUE24" i="5"/>
  <c r="JTW24" i="5"/>
  <c r="JTO24" i="5"/>
  <c r="JTG24" i="5"/>
  <c r="JSY24" i="5"/>
  <c r="JSQ24" i="5"/>
  <c r="JSI24" i="5"/>
  <c r="JSA24" i="5"/>
  <c r="JRS24" i="5"/>
  <c r="JRK24" i="5"/>
  <c r="JRC24" i="5"/>
  <c r="JQU24" i="5"/>
  <c r="JQM24" i="5"/>
  <c r="JQE24" i="5"/>
  <c r="JPW24" i="5"/>
  <c r="JPO24" i="5"/>
  <c r="JPG24" i="5"/>
  <c r="JOY24" i="5"/>
  <c r="JOQ24" i="5"/>
  <c r="JOI24" i="5"/>
  <c r="JOA24" i="5"/>
  <c r="JNS24" i="5"/>
  <c r="JNK24" i="5"/>
  <c r="JNC24" i="5"/>
  <c r="JMU24" i="5"/>
  <c r="JMM24" i="5"/>
  <c r="JME24" i="5"/>
  <c r="JLW24" i="5"/>
  <c r="JLO24" i="5"/>
  <c r="JLG24" i="5"/>
  <c r="JKY24" i="5"/>
  <c r="JKQ24" i="5"/>
  <c r="JKI24" i="5"/>
  <c r="JKA24" i="5"/>
  <c r="JJS24" i="5"/>
  <c r="JJK24" i="5"/>
  <c r="JJC24" i="5"/>
  <c r="JIU24" i="5"/>
  <c r="JIM24" i="5"/>
  <c r="JIE24" i="5"/>
  <c r="JHW24" i="5"/>
  <c r="JHO24" i="5"/>
  <c r="JHG24" i="5"/>
  <c r="JGY24" i="5"/>
  <c r="JGQ24" i="5"/>
  <c r="JGI24" i="5"/>
  <c r="JGA24" i="5"/>
  <c r="JFS24" i="5"/>
  <c r="JFK24" i="5"/>
  <c r="JFC24" i="5"/>
  <c r="JEU24" i="5"/>
  <c r="JEM24" i="5"/>
  <c r="JEE24" i="5"/>
  <c r="JDW24" i="5"/>
  <c r="JDO24" i="5"/>
  <c r="JDG24" i="5"/>
  <c r="JCY24" i="5"/>
  <c r="JCQ24" i="5"/>
  <c r="JCI24" i="5"/>
  <c r="JCA24" i="5"/>
  <c r="JBS24" i="5"/>
  <c r="JBK24" i="5"/>
  <c r="JBC24" i="5"/>
  <c r="JAU24" i="5"/>
  <c r="JAM24" i="5"/>
  <c r="JAE24" i="5"/>
  <c r="IZW24" i="5"/>
  <c r="IZO24" i="5"/>
  <c r="IZG24" i="5"/>
  <c r="IYY24" i="5"/>
  <c r="IYQ24" i="5"/>
  <c r="IYI24" i="5"/>
  <c r="IYA24" i="5"/>
  <c r="IXS24" i="5"/>
  <c r="IXK24" i="5"/>
  <c r="IXC24" i="5"/>
  <c r="IWU24" i="5"/>
  <c r="IWM24" i="5"/>
  <c r="IWE24" i="5"/>
  <c r="IVW24" i="5"/>
  <c r="IVO24" i="5"/>
  <c r="IVG24" i="5"/>
  <c r="IUY24" i="5"/>
  <c r="IUQ24" i="5"/>
  <c r="IUI24" i="5"/>
  <c r="IUA24" i="5"/>
  <c r="ITS24" i="5"/>
  <c r="ITK24" i="5"/>
  <c r="ITC24" i="5"/>
  <c r="ISU24" i="5"/>
  <c r="ISM24" i="5"/>
  <c r="ISE24" i="5"/>
  <c r="IRW24" i="5"/>
  <c r="IRO24" i="5"/>
  <c r="IRG24" i="5"/>
  <c r="IQY24" i="5"/>
  <c r="IQQ24" i="5"/>
  <c r="IQI24" i="5"/>
  <c r="IQA24" i="5"/>
  <c r="IPS24" i="5"/>
  <c r="IPK24" i="5"/>
  <c r="IPC24" i="5"/>
  <c r="IOU24" i="5"/>
  <c r="IOM24" i="5"/>
  <c r="IOE24" i="5"/>
  <c r="INW24" i="5"/>
  <c r="INO24" i="5"/>
  <c r="ING24" i="5"/>
  <c r="IMY24" i="5"/>
  <c r="IMQ24" i="5"/>
  <c r="IMI24" i="5"/>
  <c r="IMA24" i="5"/>
  <c r="ILS24" i="5"/>
  <c r="ILK24" i="5"/>
  <c r="ILC24" i="5"/>
  <c r="IKU24" i="5"/>
  <c r="IKM24" i="5"/>
  <c r="IKE24" i="5"/>
  <c r="IJW24" i="5"/>
  <c r="IJO24" i="5"/>
  <c r="IJG24" i="5"/>
  <c r="IIY24" i="5"/>
  <c r="IIQ24" i="5"/>
  <c r="III24" i="5"/>
  <c r="IIA24" i="5"/>
  <c r="IHS24" i="5"/>
  <c r="IHK24" i="5"/>
  <c r="IHC24" i="5"/>
  <c r="IGU24" i="5"/>
  <c r="IGM24" i="5"/>
  <c r="IGE24" i="5"/>
  <c r="IFW24" i="5"/>
  <c r="IFO24" i="5"/>
  <c r="IFG24" i="5"/>
  <c r="IEY24" i="5"/>
  <c r="IEQ24" i="5"/>
  <c r="IEI24" i="5"/>
  <c r="IEA24" i="5"/>
  <c r="IDS24" i="5"/>
  <c r="IDK24" i="5"/>
  <c r="IDC24" i="5"/>
  <c r="ICU24" i="5"/>
  <c r="ICM24" i="5"/>
  <c r="ICE24" i="5"/>
  <c r="IBW24" i="5"/>
  <c r="IBO24" i="5"/>
  <c r="IBG24" i="5"/>
  <c r="IAY24" i="5"/>
  <c r="IAQ24" i="5"/>
  <c r="IAI24" i="5"/>
  <c r="IAA24" i="5"/>
  <c r="HZS24" i="5"/>
  <c r="HZK24" i="5"/>
  <c r="HZC24" i="5"/>
  <c r="HYU24" i="5"/>
  <c r="HYM24" i="5"/>
  <c r="HYE24" i="5"/>
  <c r="HXW24" i="5"/>
  <c r="HXO24" i="5"/>
  <c r="HXG24" i="5"/>
  <c r="HWY24" i="5"/>
  <c r="HWQ24" i="5"/>
  <c r="HWI24" i="5"/>
  <c r="HWA24" i="5"/>
  <c r="HVS24" i="5"/>
  <c r="HVK24" i="5"/>
  <c r="HVC24" i="5"/>
  <c r="HUU24" i="5"/>
  <c r="HUM24" i="5"/>
  <c r="HUE24" i="5"/>
  <c r="HTW24" i="5"/>
  <c r="HTO24" i="5"/>
  <c r="HTG24" i="5"/>
  <c r="HSY24" i="5"/>
  <c r="HSQ24" i="5"/>
  <c r="HSI24" i="5"/>
  <c r="HSA24" i="5"/>
  <c r="HRS24" i="5"/>
  <c r="HRK24" i="5"/>
  <c r="HRC24" i="5"/>
  <c r="HQU24" i="5"/>
  <c r="HQM24" i="5"/>
  <c r="HQE24" i="5"/>
  <c r="HPW24" i="5"/>
  <c r="HPO24" i="5"/>
  <c r="HPG24" i="5"/>
  <c r="HOY24" i="5"/>
  <c r="HOQ24" i="5"/>
  <c r="HOI24" i="5"/>
  <c r="HOA24" i="5"/>
  <c r="HNS24" i="5"/>
  <c r="HNK24" i="5"/>
  <c r="HNC24" i="5"/>
  <c r="HMU24" i="5"/>
  <c r="HMM24" i="5"/>
  <c r="HME24" i="5"/>
  <c r="HLW24" i="5"/>
  <c r="HLO24" i="5"/>
  <c r="HLG24" i="5"/>
  <c r="HKY24" i="5"/>
  <c r="HKQ24" i="5"/>
  <c r="HKI24" i="5"/>
  <c r="HKA24" i="5"/>
  <c r="HJS24" i="5"/>
  <c r="HJK24" i="5"/>
  <c r="HJC24" i="5"/>
  <c r="HIU24" i="5"/>
  <c r="HIM24" i="5"/>
  <c r="HIE24" i="5"/>
  <c r="HHW24" i="5"/>
  <c r="HHO24" i="5"/>
  <c r="HHG24" i="5"/>
  <c r="HGY24" i="5"/>
  <c r="HGQ24" i="5"/>
  <c r="HGI24" i="5"/>
  <c r="HGA24" i="5"/>
  <c r="HFS24" i="5"/>
  <c r="HFK24" i="5"/>
  <c r="HFC24" i="5"/>
  <c r="HEU24" i="5"/>
  <c r="HEM24" i="5"/>
  <c r="HEE24" i="5"/>
  <c r="HDW24" i="5"/>
  <c r="HDO24" i="5"/>
  <c r="HDG24" i="5"/>
  <c r="HCY24" i="5"/>
  <c r="HCQ24" i="5"/>
  <c r="HCI24" i="5"/>
  <c r="HCA24" i="5"/>
  <c r="HBS24" i="5"/>
  <c r="HBK24" i="5"/>
  <c r="HBC24" i="5"/>
  <c r="HAU24" i="5"/>
  <c r="HAM24" i="5"/>
  <c r="HAE24" i="5"/>
  <c r="GZW24" i="5"/>
  <c r="GZO24" i="5"/>
  <c r="GZG24" i="5"/>
  <c r="GYY24" i="5"/>
  <c r="GYQ24" i="5"/>
  <c r="GYI24" i="5"/>
  <c r="GYA24" i="5"/>
  <c r="GXS24" i="5"/>
  <c r="GXK24" i="5"/>
  <c r="GXC24" i="5"/>
  <c r="GWU24" i="5"/>
  <c r="GWM24" i="5"/>
  <c r="GWE24" i="5"/>
  <c r="GVW24" i="5"/>
  <c r="GVO24" i="5"/>
  <c r="GVG24" i="5"/>
  <c r="GUY24" i="5"/>
  <c r="GUQ24" i="5"/>
  <c r="GUI24" i="5"/>
  <c r="GUA24" i="5"/>
  <c r="GTS24" i="5"/>
  <c r="GTK24" i="5"/>
  <c r="GTC24" i="5"/>
  <c r="GSU24" i="5"/>
  <c r="GSM24" i="5"/>
  <c r="GSE24" i="5"/>
  <c r="GRW24" i="5"/>
  <c r="GRO24" i="5"/>
  <c r="GRG24" i="5"/>
  <c r="GQY24" i="5"/>
  <c r="GQQ24" i="5"/>
  <c r="GQI24" i="5"/>
  <c r="GQA24" i="5"/>
  <c r="GPS24" i="5"/>
  <c r="GPK24" i="5"/>
  <c r="GPC24" i="5"/>
  <c r="GOU24" i="5"/>
  <c r="GOM24" i="5"/>
  <c r="GOE24" i="5"/>
  <c r="GNW24" i="5"/>
  <c r="GNO24" i="5"/>
  <c r="GNG24" i="5"/>
  <c r="GMY24" i="5"/>
  <c r="GMQ24" i="5"/>
  <c r="GMI24" i="5"/>
  <c r="GMA24" i="5"/>
  <c r="GLS24" i="5"/>
  <c r="GLK24" i="5"/>
  <c r="GLC24" i="5"/>
  <c r="GKU24" i="5"/>
  <c r="GKM24" i="5"/>
  <c r="GKE24" i="5"/>
  <c r="GJW24" i="5"/>
  <c r="GJO24" i="5"/>
  <c r="GJG24" i="5"/>
  <c r="GIY24" i="5"/>
  <c r="GIQ24" i="5"/>
  <c r="GII24" i="5"/>
  <c r="GIA24" i="5"/>
  <c r="GHS24" i="5"/>
  <c r="GHK24" i="5"/>
  <c r="GHC24" i="5"/>
  <c r="GGU24" i="5"/>
  <c r="GGM24" i="5"/>
  <c r="GGE24" i="5"/>
  <c r="GFW24" i="5"/>
  <c r="GFO24" i="5"/>
  <c r="GFG24" i="5"/>
  <c r="GEY24" i="5"/>
  <c r="GEQ24" i="5"/>
  <c r="GEI24" i="5"/>
  <c r="GEA24" i="5"/>
  <c r="GDS24" i="5"/>
  <c r="GDK24" i="5"/>
  <c r="GDC24" i="5"/>
  <c r="GCU24" i="5"/>
  <c r="GCM24" i="5"/>
  <c r="GCE24" i="5"/>
  <c r="GBW24" i="5"/>
  <c r="GBO24" i="5"/>
  <c r="GBG24" i="5"/>
  <c r="GAY24" i="5"/>
  <c r="GAQ24" i="5"/>
  <c r="GAI24" i="5"/>
  <c r="GAA24" i="5"/>
  <c r="FZS24" i="5"/>
  <c r="FZK24" i="5"/>
  <c r="FZC24" i="5"/>
  <c r="FYU24" i="5"/>
  <c r="FYM24" i="5"/>
  <c r="FYE24" i="5"/>
  <c r="FXW24" i="5"/>
  <c r="FXO24" i="5"/>
  <c r="FXG24" i="5"/>
  <c r="FWY24" i="5"/>
  <c r="FWQ24" i="5"/>
  <c r="FWI24" i="5"/>
  <c r="FWA24" i="5"/>
  <c r="FVS24" i="5"/>
  <c r="FVK24" i="5"/>
  <c r="FVC24" i="5"/>
  <c r="FUU24" i="5"/>
  <c r="FUM24" i="5"/>
  <c r="FUE24" i="5"/>
  <c r="FTW24" i="5"/>
  <c r="FTO24" i="5"/>
  <c r="FTG24" i="5"/>
  <c r="FSY24" i="5"/>
  <c r="FSQ24" i="5"/>
  <c r="FSI24" i="5"/>
  <c r="FSA24" i="5"/>
  <c r="FRS24" i="5"/>
  <c r="FRK24" i="5"/>
  <c r="FRC24" i="5"/>
  <c r="FQU24" i="5"/>
  <c r="FQM24" i="5"/>
  <c r="FQE24" i="5"/>
  <c r="FPW24" i="5"/>
  <c r="FPO24" i="5"/>
  <c r="FPG24" i="5"/>
  <c r="FOY24" i="5"/>
  <c r="FOQ24" i="5"/>
  <c r="FOI24" i="5"/>
  <c r="FOA24" i="5"/>
  <c r="FNS24" i="5"/>
  <c r="FNK24" i="5"/>
  <c r="FNC24" i="5"/>
  <c r="FMU24" i="5"/>
  <c r="FMM24" i="5"/>
  <c r="FME24" i="5"/>
  <c r="FLW24" i="5"/>
  <c r="FLO24" i="5"/>
  <c r="FLG24" i="5"/>
  <c r="FKY24" i="5"/>
  <c r="FKQ24" i="5"/>
  <c r="FKI24" i="5"/>
  <c r="FKA24" i="5"/>
  <c r="FJS24" i="5"/>
  <c r="FJK24" i="5"/>
  <c r="FJC24" i="5"/>
  <c r="FIU24" i="5"/>
  <c r="FIM24" i="5"/>
  <c r="FIE24" i="5"/>
  <c r="FHW24" i="5"/>
  <c r="FHO24" i="5"/>
  <c r="FHG24" i="5"/>
  <c r="FGY24" i="5"/>
  <c r="FGQ24" i="5"/>
  <c r="FGI24" i="5"/>
  <c r="FGA24" i="5"/>
  <c r="FFS24" i="5"/>
  <c r="FFK24" i="5"/>
  <c r="FFC24" i="5"/>
  <c r="FEU24" i="5"/>
  <c r="FEM24" i="5"/>
  <c r="FEE24" i="5"/>
  <c r="FDW24" i="5"/>
  <c r="FDO24" i="5"/>
  <c r="FDG24" i="5"/>
  <c r="FCY24" i="5"/>
  <c r="FCQ24" i="5"/>
  <c r="FCI24" i="5"/>
  <c r="FCA24" i="5"/>
  <c r="FBS24" i="5"/>
  <c r="FBK24" i="5"/>
  <c r="FBC24" i="5"/>
  <c r="FAU24" i="5"/>
  <c r="FAM24" i="5"/>
  <c r="FAE24" i="5"/>
  <c r="EZW24" i="5"/>
  <c r="EZO24" i="5"/>
  <c r="EZG24" i="5"/>
  <c r="EYY24" i="5"/>
  <c r="EYQ24" i="5"/>
  <c r="EYI24" i="5"/>
  <c r="EYA24" i="5"/>
  <c r="EXS24" i="5"/>
  <c r="EXK24" i="5"/>
  <c r="EXC24" i="5"/>
  <c r="EWU24" i="5"/>
  <c r="EWM24" i="5"/>
  <c r="EWE24" i="5"/>
  <c r="EVW24" i="5"/>
  <c r="EVO24" i="5"/>
  <c r="EVG24" i="5"/>
  <c r="EUY24" i="5"/>
  <c r="EUQ24" i="5"/>
  <c r="EUI24" i="5"/>
  <c r="EUA24" i="5"/>
  <c r="ETS24" i="5"/>
  <c r="ETK24" i="5"/>
  <c r="ETC24" i="5"/>
  <c r="ESU24" i="5"/>
  <c r="ESM24" i="5"/>
  <c r="ESE24" i="5"/>
  <c r="ERW24" i="5"/>
  <c r="ERO24" i="5"/>
  <c r="ERG24" i="5"/>
  <c r="EQY24" i="5"/>
  <c r="EQQ24" i="5"/>
  <c r="EQI24" i="5"/>
  <c r="EQA24" i="5"/>
  <c r="EPS24" i="5"/>
  <c r="EPK24" i="5"/>
  <c r="EPC24" i="5"/>
  <c r="EOU24" i="5"/>
  <c r="EOM24" i="5"/>
  <c r="EOE24" i="5"/>
  <c r="ENW24" i="5"/>
  <c r="ENO24" i="5"/>
  <c r="ENG24" i="5"/>
  <c r="EMY24" i="5"/>
  <c r="EMQ24" i="5"/>
  <c r="EMI24" i="5"/>
  <c r="EMA24" i="5"/>
  <c r="ELS24" i="5"/>
  <c r="ELK24" i="5"/>
  <c r="ELC24" i="5"/>
  <c r="EKU24" i="5"/>
  <c r="EKM24" i="5"/>
  <c r="EKE24" i="5"/>
  <c r="EJW24" i="5"/>
  <c r="EJO24" i="5"/>
  <c r="EJG24" i="5"/>
  <c r="EIY24" i="5"/>
  <c r="EIQ24" i="5"/>
  <c r="EII24" i="5"/>
  <c r="EIA24" i="5"/>
  <c r="EHS24" i="5"/>
  <c r="EHK24" i="5"/>
  <c r="EHC24" i="5"/>
  <c r="EGU24" i="5"/>
  <c r="EGM24" i="5"/>
  <c r="EGE24" i="5"/>
  <c r="EFW24" i="5"/>
  <c r="EFO24" i="5"/>
  <c r="EFG24" i="5"/>
  <c r="EEY24" i="5"/>
  <c r="EEQ24" i="5"/>
  <c r="EEI24" i="5"/>
  <c r="EEA24" i="5"/>
  <c r="EDS24" i="5"/>
  <c r="EDK24" i="5"/>
  <c r="EDC24" i="5"/>
  <c r="ECU24" i="5"/>
  <c r="ECM24" i="5"/>
  <c r="ECE24" i="5"/>
  <c r="EBW24" i="5"/>
  <c r="EBO24" i="5"/>
  <c r="EBG24" i="5"/>
  <c r="EAY24" i="5"/>
  <c r="EAQ24" i="5"/>
  <c r="EAI24" i="5"/>
  <c r="EAA24" i="5"/>
  <c r="DZS24" i="5"/>
  <c r="DZK24" i="5"/>
  <c r="DZC24" i="5"/>
  <c r="DYU24" i="5"/>
  <c r="DYM24" i="5"/>
  <c r="DYE24" i="5"/>
  <c r="DXW24" i="5"/>
  <c r="DXO24" i="5"/>
  <c r="DXG24" i="5"/>
  <c r="DWY24" i="5"/>
  <c r="DWQ24" i="5"/>
  <c r="DWI24" i="5"/>
  <c r="DWA24" i="5"/>
  <c r="DVS24" i="5"/>
  <c r="DVK24" i="5"/>
  <c r="DVC24" i="5"/>
  <c r="DUU24" i="5"/>
  <c r="DUM24" i="5"/>
  <c r="DUE24" i="5"/>
  <c r="DTW24" i="5"/>
  <c r="DTO24" i="5"/>
  <c r="DTG24" i="5"/>
  <c r="DSY24" i="5"/>
  <c r="DSQ24" i="5"/>
  <c r="DSI24" i="5"/>
  <c r="DSA24" i="5"/>
  <c r="DRS24" i="5"/>
  <c r="DRK24" i="5"/>
  <c r="DRC24" i="5"/>
  <c r="DQU24" i="5"/>
  <c r="DQM24" i="5"/>
  <c r="DQE24" i="5"/>
  <c r="DPW24" i="5"/>
  <c r="DPO24" i="5"/>
  <c r="DPG24" i="5"/>
  <c r="DOY24" i="5"/>
  <c r="DOQ24" i="5"/>
  <c r="DOI24" i="5"/>
  <c r="DOA24" i="5"/>
  <c r="DNS24" i="5"/>
  <c r="DNK24" i="5"/>
  <c r="DNC24" i="5"/>
  <c r="DMU24" i="5"/>
  <c r="DMM24" i="5"/>
  <c r="DME24" i="5"/>
  <c r="DLW24" i="5"/>
  <c r="DLO24" i="5"/>
  <c r="DLG24" i="5"/>
  <c r="DKY24" i="5"/>
  <c r="DKQ24" i="5"/>
  <c r="DKI24" i="5"/>
  <c r="DKA24" i="5"/>
  <c r="DJS24" i="5"/>
  <c r="DJK24" i="5"/>
  <c r="DJC24" i="5"/>
  <c r="DIU24" i="5"/>
  <c r="DIM24" i="5"/>
  <c r="DIE24" i="5"/>
  <c r="DHW24" i="5"/>
  <c r="DHO24" i="5"/>
  <c r="DHG24" i="5"/>
  <c r="DGY24" i="5"/>
  <c r="DGQ24" i="5"/>
  <c r="DGI24" i="5"/>
  <c r="DGA24" i="5"/>
  <c r="DFS24" i="5"/>
  <c r="DFK24" i="5"/>
  <c r="DFC24" i="5"/>
  <c r="DEU24" i="5"/>
  <c r="DEM24" i="5"/>
  <c r="DEE24" i="5"/>
  <c r="DDW24" i="5"/>
  <c r="DDO24" i="5"/>
  <c r="DDG24" i="5"/>
  <c r="DCY24" i="5"/>
  <c r="DCQ24" i="5"/>
  <c r="DCI24" i="5"/>
  <c r="DCA24" i="5"/>
  <c r="DBS24" i="5"/>
  <c r="DBK24" i="5"/>
  <c r="DBC24" i="5"/>
  <c r="DAU24" i="5"/>
  <c r="DAM24" i="5"/>
  <c r="DAE24" i="5"/>
  <c r="CZW24" i="5"/>
  <c r="CZO24" i="5"/>
  <c r="CZG24" i="5"/>
  <c r="CYY24" i="5"/>
  <c r="CYQ24" i="5"/>
  <c r="CYI24" i="5"/>
  <c r="CYA24" i="5"/>
  <c r="CXS24" i="5"/>
  <c r="CXK24" i="5"/>
  <c r="CXC24" i="5"/>
  <c r="CWU24" i="5"/>
  <c r="CWM24" i="5"/>
  <c r="CWE24" i="5"/>
  <c r="CVW24" i="5"/>
  <c r="CVO24" i="5"/>
  <c r="CVG24" i="5"/>
  <c r="CUY24" i="5"/>
  <c r="CUQ24" i="5"/>
  <c r="CUI24" i="5"/>
  <c r="CUA24" i="5"/>
  <c r="CTS24" i="5"/>
  <c r="CTK24" i="5"/>
  <c r="CTC24" i="5"/>
  <c r="CSU24" i="5"/>
  <c r="CSM24" i="5"/>
  <c r="CSE24" i="5"/>
  <c r="CRW24" i="5"/>
  <c r="CRO24" i="5"/>
  <c r="CRG24" i="5"/>
  <c r="CQY24" i="5"/>
  <c r="CQQ24" i="5"/>
  <c r="CQI24" i="5"/>
  <c r="CQA24" i="5"/>
  <c r="CPS24" i="5"/>
  <c r="CPK24" i="5"/>
  <c r="CPC24" i="5"/>
  <c r="COU24" i="5"/>
  <c r="COM24" i="5"/>
  <c r="COE24" i="5"/>
  <c r="CNW24" i="5"/>
  <c r="CNO24" i="5"/>
  <c r="CNG24" i="5"/>
  <c r="CMY24" i="5"/>
  <c r="CMQ24" i="5"/>
  <c r="CMI24" i="5"/>
  <c r="CMA24" i="5"/>
  <c r="CLS24" i="5"/>
  <c r="CLK24" i="5"/>
  <c r="CLC24" i="5"/>
  <c r="CKU24" i="5"/>
  <c r="CKM24" i="5"/>
  <c r="CKE24" i="5"/>
  <c r="CJW24" i="5"/>
  <c r="CJO24" i="5"/>
  <c r="CJG24" i="5"/>
  <c r="CIY24" i="5"/>
  <c r="CIQ24" i="5"/>
  <c r="CII24" i="5"/>
  <c r="CIA24" i="5"/>
  <c r="CHS24" i="5"/>
  <c r="CHK24" i="5"/>
  <c r="CHC24" i="5"/>
  <c r="CGU24" i="5"/>
  <c r="CGM24" i="5"/>
  <c r="CGE24" i="5"/>
  <c r="CFW24" i="5"/>
  <c r="CFO24" i="5"/>
  <c r="CFG24" i="5"/>
  <c r="CEY24" i="5"/>
  <c r="CEQ24" i="5"/>
  <c r="CEI24" i="5"/>
  <c r="CEA24" i="5"/>
  <c r="CDS24" i="5"/>
  <c r="CDK24" i="5"/>
  <c r="CDC24" i="5"/>
  <c r="CCU24" i="5"/>
  <c r="CCM24" i="5"/>
  <c r="CCE24" i="5"/>
  <c r="CBW24" i="5"/>
  <c r="CBO24" i="5"/>
  <c r="CBG24" i="5"/>
  <c r="CAY24" i="5"/>
  <c r="CAQ24" i="5"/>
  <c r="CAI24" i="5"/>
  <c r="CAA24" i="5"/>
  <c r="BZS24" i="5"/>
  <c r="BZK24" i="5"/>
  <c r="BZC24" i="5"/>
  <c r="BYU24" i="5"/>
  <c r="BYM24" i="5"/>
  <c r="BYE24" i="5"/>
  <c r="BXW24" i="5"/>
  <c r="BXO24" i="5"/>
  <c r="BXG24" i="5"/>
  <c r="BWY24" i="5"/>
  <c r="BWQ24" i="5"/>
  <c r="BWI24" i="5"/>
  <c r="BWA24" i="5"/>
  <c r="BVS24" i="5"/>
  <c r="BVK24" i="5"/>
  <c r="BVC24" i="5"/>
  <c r="BUU24" i="5"/>
  <c r="BUM24" i="5"/>
  <c r="BUE24" i="5"/>
  <c r="BTW24" i="5"/>
  <c r="BTO24" i="5"/>
  <c r="BTG24" i="5"/>
  <c r="BSY24" i="5"/>
  <c r="BSQ24" i="5"/>
  <c r="BSI24" i="5"/>
  <c r="BSA24" i="5"/>
  <c r="BRS24" i="5"/>
  <c r="BRK24" i="5"/>
  <c r="BRC24" i="5"/>
  <c r="BQU24" i="5"/>
  <c r="BQM24" i="5"/>
  <c r="BQE24" i="5"/>
  <c r="BPW24" i="5"/>
  <c r="BPO24" i="5"/>
  <c r="BPG24" i="5"/>
  <c r="BOY24" i="5"/>
  <c r="BOQ24" i="5"/>
  <c r="BOI24" i="5"/>
  <c r="BOA24" i="5"/>
  <c r="BNS24" i="5"/>
  <c r="BNK24" i="5"/>
  <c r="BNC24" i="5"/>
  <c r="BMU24" i="5"/>
  <c r="BMM24" i="5"/>
  <c r="BME24" i="5"/>
  <c r="BLW24" i="5"/>
  <c r="BLO24" i="5"/>
  <c r="BLG24" i="5"/>
  <c r="BKY24" i="5"/>
  <c r="BKQ24" i="5"/>
  <c r="BKI24" i="5"/>
  <c r="BKA24" i="5"/>
  <c r="BJS24" i="5"/>
  <c r="BJK24" i="5"/>
  <c r="BJC24" i="5"/>
  <c r="BIU24" i="5"/>
  <c r="BIM24" i="5"/>
  <c r="BIE24" i="5"/>
  <c r="BHW24" i="5"/>
  <c r="BHO24" i="5"/>
  <c r="BHG24" i="5"/>
  <c r="BGY24" i="5"/>
  <c r="BGQ24" i="5"/>
  <c r="BGI24" i="5"/>
  <c r="BGA24" i="5"/>
  <c r="BFS24" i="5"/>
  <c r="BFK24" i="5"/>
  <c r="BFC24" i="5"/>
  <c r="BEU24" i="5"/>
  <c r="BEM24" i="5"/>
  <c r="BEE24" i="5"/>
  <c r="BDW24" i="5"/>
  <c r="BDO24" i="5"/>
  <c r="BDG24" i="5"/>
  <c r="BCY24" i="5"/>
  <c r="BCQ24" i="5"/>
  <c r="BCI24" i="5"/>
  <c r="BCA24" i="5"/>
  <c r="BBS24" i="5"/>
  <c r="BBK24" i="5"/>
  <c r="BBC24" i="5"/>
  <c r="BAU24" i="5"/>
  <c r="BAM24" i="5"/>
  <c r="BAE24" i="5"/>
  <c r="AZW24" i="5"/>
  <c r="AZO24" i="5"/>
  <c r="AZG24" i="5"/>
  <c r="AYY24" i="5"/>
  <c r="AYQ24" i="5"/>
  <c r="AYI24" i="5"/>
  <c r="AYA24" i="5"/>
  <c r="AXS24" i="5"/>
  <c r="AXK24" i="5"/>
  <c r="AXC24" i="5"/>
  <c r="AWU24" i="5"/>
  <c r="AWM24" i="5"/>
  <c r="AWE24" i="5"/>
  <c r="AVW24" i="5"/>
  <c r="AVO24" i="5"/>
  <c r="AVG24" i="5"/>
  <c r="AUY24" i="5"/>
  <c r="AUQ24" i="5"/>
  <c r="AUI24" i="5"/>
  <c r="AUA24" i="5"/>
  <c r="ATS24" i="5"/>
  <c r="ATK24" i="5"/>
  <c r="ATC24" i="5"/>
  <c r="ASU24" i="5"/>
  <c r="ASM24" i="5"/>
  <c r="ASE24" i="5"/>
  <c r="ARW24" i="5"/>
  <c r="ARO24" i="5"/>
  <c r="ARG24" i="5"/>
  <c r="AQY24" i="5"/>
  <c r="AQQ24" i="5"/>
  <c r="AQI24" i="5"/>
  <c r="AQA24" i="5"/>
  <c r="APS24" i="5"/>
  <c r="APK24" i="5"/>
  <c r="APC24" i="5"/>
  <c r="AOU24" i="5"/>
  <c r="AOM24" i="5"/>
  <c r="AOE24" i="5"/>
  <c r="ANW24" i="5"/>
  <c r="ANO24" i="5"/>
  <c r="ANG24" i="5"/>
  <c r="AMY24" i="5"/>
  <c r="AMQ24" i="5"/>
  <c r="AMI24" i="5"/>
  <c r="AMA24" i="5"/>
  <c r="ALS24" i="5"/>
  <c r="ALK24" i="5"/>
  <c r="ALC24" i="5"/>
  <c r="AKU24" i="5"/>
  <c r="AKM24" i="5"/>
  <c r="AKE24" i="5"/>
  <c r="AJW24" i="5"/>
  <c r="AJO24" i="5"/>
  <c r="AJG24" i="5"/>
  <c r="AIY24" i="5"/>
  <c r="AIQ24" i="5"/>
  <c r="AII24" i="5"/>
  <c r="AIA24" i="5"/>
  <c r="AHS24" i="5"/>
  <c r="AHK24" i="5"/>
  <c r="AHC24" i="5"/>
  <c r="AGU24" i="5"/>
  <c r="AGM24" i="5"/>
  <c r="AGE24" i="5"/>
  <c r="AFW24" i="5"/>
  <c r="AFO24" i="5"/>
  <c r="AFG24" i="5"/>
  <c r="AEY24" i="5"/>
  <c r="AEQ24" i="5"/>
  <c r="AEI24" i="5"/>
  <c r="AEA24" i="5"/>
  <c r="ADS24" i="5"/>
  <c r="ADK24" i="5"/>
  <c r="ADC24" i="5"/>
  <c r="ACU24" i="5"/>
  <c r="ACM24" i="5"/>
  <c r="ACE24" i="5"/>
  <c r="ABW24" i="5"/>
  <c r="ABO24" i="5"/>
  <c r="ABG24" i="5"/>
  <c r="AAY24" i="5"/>
  <c r="AAQ24" i="5"/>
  <c r="AAI24" i="5"/>
  <c r="AAA24" i="5"/>
  <c r="ZS24" i="5"/>
  <c r="ZK24" i="5"/>
  <c r="ZC24" i="5"/>
  <c r="YU24" i="5"/>
  <c r="YM24" i="5"/>
  <c r="YE24" i="5"/>
  <c r="XW24" i="5"/>
  <c r="XO24" i="5"/>
  <c r="XG24" i="5"/>
  <c r="WY24" i="5"/>
  <c r="WQ24" i="5"/>
  <c r="WI24" i="5"/>
  <c r="WA24" i="5"/>
  <c r="VS24" i="5"/>
  <c r="VK24" i="5"/>
  <c r="VC24" i="5"/>
  <c r="UU24" i="5"/>
  <c r="UM24" i="5"/>
  <c r="UE24" i="5"/>
  <c r="TW24" i="5"/>
  <c r="TO24" i="5"/>
  <c r="TG24" i="5"/>
  <c r="SY24" i="5"/>
  <c r="SQ24" i="5"/>
  <c r="SI24" i="5"/>
  <c r="SA24" i="5"/>
  <c r="RS24" i="5"/>
  <c r="RK24" i="5"/>
  <c r="RC24" i="5"/>
  <c r="QU24" i="5"/>
  <c r="QM24" i="5"/>
  <c r="QE24" i="5"/>
  <c r="PW24" i="5"/>
  <c r="PO24" i="5"/>
  <c r="PG24" i="5"/>
  <c r="OY24" i="5"/>
  <c r="OQ24" i="5"/>
  <c r="OI24" i="5"/>
  <c r="OA24" i="5"/>
  <c r="NS24" i="5"/>
  <c r="NK24" i="5"/>
  <c r="NC24" i="5"/>
  <c r="MU24" i="5"/>
  <c r="MM24" i="5"/>
  <c r="ME24" i="5"/>
  <c r="LW24" i="5"/>
  <c r="LO24" i="5"/>
  <c r="LG24" i="5"/>
  <c r="KY24" i="5"/>
  <c r="KQ24" i="5"/>
  <c r="KI24" i="5"/>
  <c r="KA24" i="5"/>
  <c r="JS24" i="5"/>
  <c r="JK24" i="5"/>
  <c r="JC24" i="5"/>
  <c r="IU24" i="5"/>
  <c r="IM24" i="5"/>
  <c r="IE24" i="5"/>
  <c r="HW24" i="5"/>
  <c r="HO24" i="5"/>
  <c r="HG24" i="5"/>
  <c r="GY24" i="5"/>
  <c r="GQ24" i="5"/>
  <c r="GI24" i="5"/>
  <c r="GA24" i="5"/>
  <c r="FS24" i="5"/>
  <c r="FK24" i="5"/>
  <c r="FC24" i="5"/>
  <c r="EU24" i="5"/>
  <c r="EM24" i="5"/>
  <c r="EE24" i="5"/>
  <c r="DW24" i="5"/>
  <c r="DO24" i="5"/>
  <c r="DG24" i="5"/>
  <c r="CY24" i="5"/>
  <c r="CQ24" i="5"/>
  <c r="CI24" i="5"/>
  <c r="CA24" i="5"/>
  <c r="BS24" i="5"/>
  <c r="BK24" i="5"/>
  <c r="BC24" i="5"/>
  <c r="AU24" i="5"/>
  <c r="G19" i="5"/>
  <c r="G16" i="5"/>
  <c r="G44" i="5"/>
  <c r="G43" i="5"/>
  <c r="G42" i="5"/>
  <c r="G41" i="5"/>
  <c r="G40" i="5"/>
  <c r="G39" i="5"/>
  <c r="G38" i="5"/>
  <c r="G37" i="5"/>
  <c r="G32" i="5"/>
  <c r="G33" i="5"/>
  <c r="G34" i="5"/>
  <c r="G35" i="5"/>
  <c r="G36" i="5"/>
  <c r="G31" i="5"/>
  <c r="G92" i="5"/>
  <c r="G93" i="5" s="1"/>
  <c r="C37" i="4" s="1"/>
  <c r="G100" i="5"/>
  <c r="G63" i="5"/>
  <c r="G65" i="5"/>
  <c r="G67" i="5"/>
  <c r="G69" i="5"/>
  <c r="G71" i="5"/>
  <c r="G73" i="5"/>
  <c r="G75" i="5"/>
  <c r="G77" i="5"/>
  <c r="G79" i="5"/>
  <c r="G81" i="5"/>
  <c r="G83" i="5"/>
  <c r="G61" i="5"/>
  <c r="G59" i="5"/>
  <c r="G58" i="5"/>
  <c r="G57" i="5"/>
  <c r="G152" i="2"/>
  <c r="G173" i="2"/>
  <c r="G172" i="2"/>
  <c r="G171" i="2"/>
  <c r="G170" i="2"/>
  <c r="G169" i="2"/>
  <c r="G168" i="2"/>
  <c r="G167" i="2"/>
  <c r="G166" i="2"/>
  <c r="G165" i="2"/>
  <c r="G164" i="2"/>
  <c r="G163" i="2"/>
  <c r="G162" i="2"/>
  <c r="G177" i="2"/>
  <c r="G176" i="2"/>
  <c r="G10" i="5"/>
  <c r="G30" i="2"/>
  <c r="G25" i="2"/>
  <c r="G85" i="2"/>
  <c r="G113" i="2"/>
  <c r="G94" i="2"/>
  <c r="G135" i="2"/>
  <c r="G123" i="2"/>
  <c r="G122" i="2"/>
  <c r="G121" i="2"/>
  <c r="G46" i="5" l="1"/>
  <c r="C33" i="4" s="1"/>
  <c r="G102" i="5"/>
  <c r="C39" i="4" s="1"/>
  <c r="G85" i="5"/>
  <c r="G179" i="2"/>
  <c r="J38" i="1"/>
  <c r="J39" i="1" s="1"/>
  <c r="J220" i="1"/>
  <c r="J219" i="1"/>
  <c r="J215" i="1"/>
  <c r="J158" i="1"/>
  <c r="J171" i="1"/>
  <c r="J170" i="1"/>
  <c r="J169" i="1"/>
  <c r="J164" i="1"/>
  <c r="J163" i="1"/>
  <c r="J150" i="1"/>
  <c r="J94" i="1"/>
  <c r="J51" i="1"/>
  <c r="J48" i="1"/>
  <c r="G22" i="2"/>
  <c r="J33" i="1"/>
  <c r="J22" i="1"/>
  <c r="J221" i="1" l="1"/>
  <c r="J172" i="1"/>
  <c r="J165" i="1"/>
  <c r="A3" i="5"/>
  <c r="G28" i="2"/>
  <c r="C35" i="4" l="1"/>
  <c r="E107" i="2"/>
  <c r="G107" i="2" s="1"/>
  <c r="E110" i="2"/>
  <c r="G110" i="2" s="1"/>
  <c r="J184" i="1" l="1"/>
  <c r="J185" i="1" s="1"/>
  <c r="J210" i="1"/>
  <c r="J209" i="1"/>
  <c r="J204" i="1"/>
  <c r="J205" i="1" s="1"/>
  <c r="G155" i="2" s="1"/>
  <c r="J199" i="1"/>
  <c r="J197" i="1"/>
  <c r="J178" i="1"/>
  <c r="J191" i="1"/>
  <c r="J189" i="1"/>
  <c r="J149" i="1"/>
  <c r="J179" i="1"/>
  <c r="J177" i="1"/>
  <c r="J157" i="1"/>
  <c r="J156" i="1"/>
  <c r="J151" i="1"/>
  <c r="J143" i="1"/>
  <c r="J148" i="1"/>
  <c r="J141" i="1"/>
  <c r="J135" i="1"/>
  <c r="J34" i="1"/>
  <c r="J32" i="1"/>
  <c r="J31" i="1"/>
  <c r="J30" i="1"/>
  <c r="J29" i="1"/>
  <c r="J28" i="1"/>
  <c r="J27" i="1"/>
  <c r="J23" i="1"/>
  <c r="J21" i="1"/>
  <c r="J20" i="1"/>
  <c r="J19" i="1"/>
  <c r="J18" i="1"/>
  <c r="J17" i="1"/>
  <c r="J16" i="1"/>
  <c r="J98" i="1"/>
  <c r="J96" i="1"/>
  <c r="J130" i="1"/>
  <c r="J129" i="1"/>
  <c r="J127" i="1"/>
  <c r="J126" i="1"/>
  <c r="J124" i="1"/>
  <c r="J123" i="1"/>
  <c r="J121" i="1"/>
  <c r="J120" i="1"/>
  <c r="J92" i="1"/>
  <c r="J90" i="1"/>
  <c r="J88" i="1"/>
  <c r="J87" i="1"/>
  <c r="J115" i="1"/>
  <c r="J112" i="1"/>
  <c r="J114" i="1"/>
  <c r="J111" i="1"/>
  <c r="J109" i="1"/>
  <c r="J108" i="1"/>
  <c r="J106" i="1"/>
  <c r="J105" i="1"/>
  <c r="J82" i="1"/>
  <c r="J79" i="1"/>
  <c r="J76" i="1"/>
  <c r="J73" i="1"/>
  <c r="J81" i="1"/>
  <c r="J78" i="1"/>
  <c r="J75" i="1"/>
  <c r="J72" i="1"/>
  <c r="J67" i="1"/>
  <c r="J55" i="1"/>
  <c r="J53" i="1"/>
  <c r="J65" i="1"/>
  <c r="J60" i="1"/>
  <c r="J61" i="1" s="1"/>
  <c r="J45" i="1"/>
  <c r="J12" i="1"/>
  <c r="J13" i="1" s="1"/>
  <c r="E13" i="2" s="1"/>
  <c r="J8" i="1"/>
  <c r="J7" i="1"/>
  <c r="A3" i="2"/>
  <c r="J131" i="1" l="1"/>
  <c r="J137" i="1"/>
  <c r="E93" i="2" s="1"/>
  <c r="G93" i="2" s="1"/>
  <c r="J83" i="1"/>
  <c r="G81" i="2"/>
  <c r="G80" i="2"/>
  <c r="J159" i="1"/>
  <c r="G137" i="2"/>
  <c r="J211" i="1"/>
  <c r="E149" i="2" s="1"/>
  <c r="G149" i="2" s="1"/>
  <c r="J35" i="1"/>
  <c r="G13" i="2"/>
  <c r="J200" i="1"/>
  <c r="J192" i="1"/>
  <c r="J180" i="1"/>
  <c r="J152" i="1"/>
  <c r="J144" i="1"/>
  <c r="J24" i="1"/>
  <c r="J99" i="1"/>
  <c r="E66" i="2"/>
  <c r="G66" i="2" s="1"/>
  <c r="J116" i="1"/>
  <c r="J68" i="1"/>
  <c r="E49" i="2" s="1"/>
  <c r="G49" i="2" s="1"/>
  <c r="E46" i="2"/>
  <c r="J9" i="1"/>
  <c r="E100" i="2" l="1"/>
  <c r="G100" i="2" s="1"/>
  <c r="E103" i="2"/>
  <c r="G103" i="2" s="1"/>
  <c r="E142" i="2"/>
  <c r="G142" i="2" s="1"/>
  <c r="E97" i="2"/>
  <c r="G97" i="2" s="1"/>
  <c r="E53" i="2"/>
  <c r="G53" i="2" s="1"/>
  <c r="E19" i="2"/>
  <c r="G19" i="2" s="1"/>
  <c r="G46" i="2"/>
  <c r="E72" i="2"/>
  <c r="G72" i="2" s="1"/>
  <c r="E10" i="2"/>
  <c r="G10" i="2" s="1"/>
  <c r="E60" i="2"/>
  <c r="G60" i="2" s="1"/>
  <c r="G87" i="2" s="1"/>
  <c r="E16" i="2"/>
  <c r="G16" i="2" s="1"/>
  <c r="G32" i="2" l="1"/>
  <c r="G115" i="2"/>
  <c r="C12" i="4" s="1"/>
  <c r="G157" i="2"/>
  <c r="C16" i="4" s="1"/>
  <c r="C10" i="4"/>
  <c r="C14" i="4"/>
  <c r="J50" i="1"/>
  <c r="J47" i="1"/>
  <c r="J44" i="1"/>
  <c r="J56" i="1" l="1"/>
  <c r="C6" i="4"/>
  <c r="E40" i="2" l="1"/>
  <c r="G40" i="2" s="1"/>
  <c r="G55" i="2" l="1"/>
  <c r="C18" i="4" s="1"/>
  <c r="C8" i="4" l="1"/>
  <c r="G181" i="2"/>
  <c r="C20" i="4" s="1"/>
  <c r="C22" i="4" l="1"/>
  <c r="C23" i="4" s="1"/>
  <c r="G183" i="2"/>
  <c r="G184" i="2" s="1"/>
  <c r="G185" i="2" s="1"/>
  <c r="C41" i="4"/>
  <c r="G24" i="5"/>
  <c r="C31" i="4" s="1"/>
  <c r="C43" i="4" s="1"/>
  <c r="G106" i="5"/>
  <c r="C25" i="4" l="1"/>
  <c r="C24" i="4"/>
  <c r="C44" i="4"/>
  <c r="C46" i="4" s="1"/>
  <c r="C49" i="4" s="1"/>
  <c r="G107" i="5"/>
  <c r="G108" i="5" s="1"/>
</calcChain>
</file>

<file path=xl/sharedStrings.xml><?xml version="1.0" encoding="utf-8"?>
<sst xmlns="http://schemas.openxmlformats.org/spreadsheetml/2006/main" count="2861" uniqueCount="364">
  <si>
    <t xml:space="preserve">GROUND FLOOR </t>
  </si>
  <si>
    <t>Item No.</t>
  </si>
  <si>
    <t>Description of work</t>
  </si>
  <si>
    <t>Unit</t>
  </si>
  <si>
    <t>No's</t>
  </si>
  <si>
    <t>x</t>
  </si>
  <si>
    <t>Length</t>
  </si>
  <si>
    <t>Breadth</t>
  </si>
  <si>
    <t>Height</t>
  </si>
  <si>
    <t>Qty</t>
  </si>
  <si>
    <t>sqm</t>
  </si>
  <si>
    <t xml:space="preserve">TOTAL </t>
  </si>
  <si>
    <t>CEILING</t>
  </si>
  <si>
    <t>Gypsum Ceiling Works</t>
  </si>
  <si>
    <t>WALLS</t>
  </si>
  <si>
    <t>MAJOR PKG NO</t>
  </si>
  <si>
    <t>MINOR PKG NO</t>
  </si>
  <si>
    <t>PARTICULARS</t>
  </si>
  <si>
    <t>UNITS</t>
  </si>
  <si>
    <t>QTY</t>
  </si>
  <si>
    <t>REMARKS</t>
  </si>
  <si>
    <t>RATE</t>
  </si>
  <si>
    <t>AMOUNT</t>
  </si>
  <si>
    <t>FALSE CEILING WORKS</t>
  </si>
  <si>
    <t>The work also includes vertical drops, curvature, cutting of gyp boards &amp;frame work and providing cut outs / openings and additional supports wherever required for the fixing  of ceiling fixtures like, lights,A.C grills, sprinklers, smoke detectors, curtain tracks etc.(Mode of measurements : Only the exposed area of gypsum board shall be measured for payment)</t>
  </si>
  <si>
    <t>CONTRACTOR'S RATE</t>
  </si>
  <si>
    <t>WALL PAINTING WORKS</t>
  </si>
  <si>
    <t>TEXTURE PAINTING WORKS</t>
  </si>
  <si>
    <t>GYPSUM FALSE CEILING</t>
  </si>
  <si>
    <t>2.1.1</t>
  </si>
  <si>
    <t>For Walls</t>
  </si>
  <si>
    <t>PREMIUM EMULSION</t>
  </si>
  <si>
    <t>2.2.1</t>
  </si>
  <si>
    <t>For Ceilings</t>
  </si>
  <si>
    <t>Texture Paint As Per Required Finish</t>
  </si>
  <si>
    <t>GST @ 18%</t>
  </si>
  <si>
    <t>GST @18%</t>
  </si>
  <si>
    <t>TOTAL EXCL GST</t>
  </si>
  <si>
    <t>SUBTOTAL FOR FALSE CEILING WORKS</t>
  </si>
  <si>
    <t>MISCELLANEOUS</t>
  </si>
  <si>
    <t>Travel &amp; Stay</t>
  </si>
  <si>
    <t>LS</t>
  </si>
  <si>
    <t>Wall to be removed</t>
  </si>
  <si>
    <t>TOTAL</t>
  </si>
  <si>
    <t>All types of contruction / interior debris to be cleared</t>
  </si>
  <si>
    <t>Enterance Hall</t>
  </si>
  <si>
    <t>Seminar Hall</t>
  </si>
  <si>
    <t>Lab</t>
  </si>
  <si>
    <t>Seminar Hall 01</t>
  </si>
  <si>
    <t>Seminar Hall 02</t>
  </si>
  <si>
    <t>Lounge</t>
  </si>
  <si>
    <t>Ceiling Ply Vertical Partision / Supporting Works</t>
  </si>
  <si>
    <t>Wall Punning Works</t>
  </si>
  <si>
    <t>Ceiling Painting - PREMIUM EMULSION</t>
  </si>
  <si>
    <t>Gypsum Punning Works</t>
  </si>
  <si>
    <t>Wall Painting Works</t>
  </si>
  <si>
    <t>UPS Room</t>
  </si>
  <si>
    <t>Staircase Area</t>
  </si>
  <si>
    <t>Ceiling Painting</t>
  </si>
  <si>
    <t>Wall to be constructed</t>
  </si>
  <si>
    <t>PLASTERING</t>
  </si>
  <si>
    <t>CIVIL WORKS</t>
  </si>
  <si>
    <t>Demolition</t>
  </si>
  <si>
    <t>12 mm thk Glass partision with Aluminium framework</t>
  </si>
  <si>
    <t>Glass wall</t>
  </si>
  <si>
    <t>Paneling wall - packing the walls, windows &amp; door</t>
  </si>
  <si>
    <t>Paneling wall - Ceiling to glass top support</t>
  </si>
  <si>
    <t>Veneer + Ply Paneling</t>
  </si>
  <si>
    <t>Ply Paneling with MS frame work &amp; finished with MDF Board</t>
  </si>
  <si>
    <t>Veneer wall paneling - Main Lounge</t>
  </si>
  <si>
    <t>Veneer wall paneling - Waiting Lounge</t>
  </si>
  <si>
    <t>Acoustic + Ply Paneling</t>
  </si>
  <si>
    <t>Acoustic wall paneling - Seminar Hall</t>
  </si>
  <si>
    <t>Veneer Finished Doors</t>
  </si>
  <si>
    <t>Fire Doors</t>
  </si>
  <si>
    <t>Lab to UPS Room</t>
  </si>
  <si>
    <t>Wooden Flooring</t>
  </si>
  <si>
    <t>Flooring</t>
  </si>
  <si>
    <t xml:space="preserve">Anti-Static Flooring - 600×600 mm </t>
  </si>
  <si>
    <t>FLOORING</t>
  </si>
  <si>
    <t>Flooring Polishing works</t>
  </si>
  <si>
    <t>Entrance Grand Lobby</t>
  </si>
  <si>
    <t>Skirtng Polishing</t>
  </si>
  <si>
    <t>Rmt</t>
  </si>
  <si>
    <t>Glass Doors</t>
  </si>
  <si>
    <t xml:space="preserve">Lab </t>
  </si>
  <si>
    <t xml:space="preserve">MISCELLANEOUS </t>
  </si>
  <si>
    <t xml:space="preserve">B.I.T. MESRA, RANCHI  _INTERIOR FINISHES QUANTITIES </t>
  </si>
  <si>
    <t xml:space="preserve">Engineer / Supervisor </t>
  </si>
  <si>
    <t>House keeping</t>
  </si>
  <si>
    <t>CLEARING DEBRIS (both Civil &amp; Interiors)</t>
  </si>
  <si>
    <t>CIVIL &amp; INTERIOR WORKS BOQ</t>
  </si>
  <si>
    <t>Debris Clearance - Civil &amp; Interior Waste</t>
  </si>
  <si>
    <t>SUBTOTAL FOR CIVIL WORKS</t>
  </si>
  <si>
    <t>SQM</t>
  </si>
  <si>
    <t>Provide 15 mm thick cement-sand plaster in CM 1:4 on block masonry surfaces, finished smooth, including curing, scaffolding, and surface preparation, complete.</t>
  </si>
  <si>
    <t>ALUMINIUM GRID (OPEN CELL) CEILING</t>
  </si>
  <si>
    <t>The open-cell panels shall be suspended using a concealed or exposed suspension system with a T-grid framework, securely fixed to the RCC slab or structural members using approved suspension rods, brackets, and fasteners. The installation shall include alignment, leveling, and proper spacing to achieve a seamless and visually appealing grid layout.</t>
  </si>
  <si>
    <t>Dismantling of existing wall/floor tiles using appropriate tools and techniques. This includes breaking the tiles without damaging the underlying structure, removal of tile adhesive or mortor from substrate as needed, stacking serviceable materials (if salvageable) for resue as instructed, ensuring minimal damage to adjacent areas during tile removal.</t>
  </si>
  <si>
    <t>Clearing and disposal of debris generated during tile removal, including collection of broken tiles, adhesives and other waste, loading, transporting and safe disposal of debris to be included</t>
  </si>
  <si>
    <t>Entrance lobby, Lab area, lounge etc</t>
  </si>
  <si>
    <t>2.4.1</t>
  </si>
  <si>
    <t>Ceiling Plywood Vertical Partition / Supporting Works</t>
  </si>
  <si>
    <t>WALL PUNNING &amp; PAINTING WORKS</t>
  </si>
  <si>
    <t>Wall Punning</t>
  </si>
  <si>
    <t>Toughened Laminated Glass Partition</t>
  </si>
  <si>
    <t>Add Works</t>
  </si>
  <si>
    <t>Plywood Panelling with MS Framework Finished with MDF Board</t>
  </si>
  <si>
    <t>Acoustic Panelling with 12 mm PET Acoustic Panel on Plywood</t>
  </si>
  <si>
    <t>DOOR</t>
  </si>
  <si>
    <t>12 mm Toughened Laminated Glass Door</t>
  </si>
  <si>
    <t>2-Hour Fire-Rated Steel Door</t>
  </si>
  <si>
    <t xml:space="preserve">PARTITION &amp; PANELING </t>
  </si>
  <si>
    <t>SUBTOTAL FOR PARTITION &amp; PANELING WORKS</t>
  </si>
  <si>
    <t>DOORS</t>
  </si>
  <si>
    <t>SUB TOTAL FOR DOORS WORKS</t>
  </si>
  <si>
    <t>Engineered Wooden Flooring</t>
  </si>
  <si>
    <t>FLOORING WORKS</t>
  </si>
  <si>
    <t>Marble Flooring &amp; Skirting Grinding, Honing and Mirror Polishing</t>
  </si>
  <si>
    <t>SUB TOTAL FOR FLOORING WORKS</t>
  </si>
  <si>
    <t>ADDITIONAL WORKS</t>
  </si>
  <si>
    <t>Lighting Fixtures</t>
  </si>
  <si>
    <t>Providing housekeeping services throughout the project, including regular cleaning of work areas, removal of dust, debris and construction waste, segregation and disposal of waste at approved locations, protection and cleaning of finished surfaces, floors, walls, ceilings, doors, glass, fixtures and fittings, periodic cleaning during execution, and final deep cleaning of all completed areas prior to handover. The work shall include all labour, cleaning materials, equipment, consumables, tools, transportation and disposal charges, complete in accordance with the Architect's instructions and project requirements.</t>
  </si>
  <si>
    <t>SUBTOTAL FOR ADDITIONAL WORKS</t>
  </si>
  <si>
    <t>GRAND TOTAL INCL GST</t>
  </si>
  <si>
    <t>GRAND TOTAL EXCL GST</t>
  </si>
  <si>
    <t>CEILING WORKS</t>
  </si>
  <si>
    <t>RM</t>
  </si>
  <si>
    <t>Set</t>
  </si>
  <si>
    <t>No.</t>
  </si>
  <si>
    <t>HVAC WORKS</t>
  </si>
  <si>
    <t>FIRE SAFETY WORKS</t>
  </si>
  <si>
    <t>SUBTOTAL FOR ELECTRICAL WORKS</t>
  </si>
  <si>
    <t>SUBTOTAL FOR HVAC WORKS</t>
  </si>
  <si>
    <t>SUBTOTAL FOR FIRE SAFETY WORKS</t>
  </si>
  <si>
    <t>MEP WORKS BOQ</t>
  </si>
  <si>
    <t>MEP WORKS SUMMARY</t>
  </si>
  <si>
    <t>GRAND TOTAL OF PART A + B</t>
  </si>
  <si>
    <t>Blockwork Masonry</t>
  </si>
  <si>
    <t>200mm thk BLOCKWORK</t>
  </si>
  <si>
    <r>
      <t>Providing and constructing in Excellent Quality Light Weight AAC 200mm thk block masonry</t>
    </r>
    <r>
      <rPr>
        <sz val="12"/>
        <color theme="1"/>
        <rFont val="Palatino Linotype"/>
        <family val="1"/>
      </rPr>
      <t xml:space="preserve"> confirming to slabs conforming to IS 6073 and  blocks are conforming to IS 2185 (Part 3).  Installation to include  complete with required raking out  joints, curing, doing independent double legged scaffolding etc. as per the specification at all heights, depths and leads to the satisfaction of the Architect. No wastage would be accounted for in the measurements</t>
    </r>
    <r>
      <rPr>
        <b/>
        <sz val="12"/>
        <color theme="1"/>
        <rFont val="Palatino Linotype"/>
        <family val="1"/>
      </rPr>
      <t>.</t>
    </r>
  </si>
  <si>
    <t>Window wall - Lab area</t>
  </si>
  <si>
    <t>Cement Plastering Works</t>
  </si>
  <si>
    <t>Doors &amp; Window Dismanteling Works</t>
  </si>
  <si>
    <t>Carefully dismantling existing doors, door frames, windows, glazing, hardware and associated fixtures, including stacking of reusable materials at designated location, removal of debris and disposal of unserviceable materials, complete.</t>
  </si>
  <si>
    <t>Metal Grid False Ceiling (600 × 600 mm)</t>
  </si>
  <si>
    <t xml:space="preserve">Viewing Gallery </t>
  </si>
  <si>
    <t xml:space="preserve">Main Lab </t>
  </si>
  <si>
    <t>Metal Grid False Ceiling</t>
  </si>
  <si>
    <t>Gallery</t>
  </si>
  <si>
    <t>Aluminium 100 x 100 Grid Ceiling Works</t>
  </si>
  <si>
    <t>Main Lobby</t>
  </si>
  <si>
    <t>Veneer wall paneling - Viewing Gallery</t>
  </si>
  <si>
    <t>Veneer wall paneling - Seminar hall</t>
  </si>
  <si>
    <t>Laminate + Ply Paneling</t>
  </si>
  <si>
    <t>Laminate wall paneling - Viewing Gallery</t>
  </si>
  <si>
    <t>Lab wall paneling - Seminar Hall</t>
  </si>
  <si>
    <t>rmt</t>
  </si>
  <si>
    <t>Laminate wall paneling - Main Lobby</t>
  </si>
  <si>
    <t>Lab wall paneling -  Lounge Hall</t>
  </si>
  <si>
    <t>Solidwood Mould - Different sizes</t>
  </si>
  <si>
    <t>Acoustic wall paneling - Lab</t>
  </si>
  <si>
    <t xml:space="preserve">Lab workstation wall paneling - Seminar Hall </t>
  </si>
  <si>
    <t>Nexion Tile Flooring</t>
  </si>
  <si>
    <t>Viewing Gallery</t>
  </si>
  <si>
    <t>Skirting</t>
  </si>
  <si>
    <t>Overall Lab Area &amp; other removable doors</t>
  </si>
  <si>
    <t xml:space="preserve"> Fire-Retardant Intumescent Wall Coating</t>
  </si>
  <si>
    <t>WALL &amp; CEILING PAINTING: Fire-Retardant Intumescent Wall Coating</t>
  </si>
  <si>
    <t>\</t>
  </si>
  <si>
    <t>5.1.1</t>
  </si>
  <si>
    <t>Viewing Gallery Door (1100 X 2400 MM)</t>
  </si>
  <si>
    <t>5.1.2</t>
  </si>
  <si>
    <t>Seminar Hall 01 Door (1100 X 2400 MM)</t>
  </si>
  <si>
    <t>5.1.3</t>
  </si>
  <si>
    <t>Lounge 01 Door (1100 X 2400 MM)</t>
  </si>
  <si>
    <t xml:space="preserve">Seminar Hall </t>
  </si>
  <si>
    <t>5.3.1</t>
  </si>
  <si>
    <t>Providing, fabricating, supplying and fixing fully glazed fire-rated single/double leaf steel doors and glazed partitions, manufactured by Shakti Hörmann or approved equivalent, certified to ISO 9001:2015 and tested in accordance with IS 3614 (Part 2), BS 476 (Part 22), ISO 834-1 and NBC 2016 for Stability, Integrity and Insulation. The complete glazed door assembly shall be tested and certified by CBRI/TBW or an equivalent accredited laboratory for a fire rating of up to 120 minutes Integrity (E120) and minimum 20 minutes Insulation (EI20), in both latched and unlatched conditions wherever applicable. Independent glass test certificates shall not be accepted; the complete door assembly shall be tested and certified. All supplied door sizes shall fall within the tested specimen or be supported by a valid assessment report. Each door shall bear the manufacturer's permanent fire-rating identification label.</t>
  </si>
  <si>
    <r>
      <rPr>
        <b/>
        <sz val="12"/>
        <color theme="1"/>
        <rFont val="Palatino Linotype"/>
        <family val="1"/>
      </rPr>
      <t>Door Frame:</t>
    </r>
    <r>
      <rPr>
        <sz val="12"/>
        <color theme="1"/>
        <rFont val="Palatino Linotype"/>
        <family val="1"/>
      </rPr>
      <t xml:space="preserve"> Door frames shall comprise single rebate pressed galvanized steel profiles of size 125 × 60 mm fabricated from minimum 1.60 mm thick GI sheet conforming to IS 277, complete with smoke seal groove, field assembly tabs, transoms, mullions, side panels, GI glazing beads, ceramic tape, holdfasts, anchor fasteners, brackets, supports, drilling, tapping and all necessary accessories for complete installation.</t>
    </r>
  </si>
  <si>
    <t>The rate shall include supply, installation, testing, adjustments, complete hardware, sealants, consumables, protection, cleaning and handing over of the complete fire-rated glazed door assembly in accordance with the approved drawings, manufacturer's recommendations and the Architect's instructions.</t>
  </si>
  <si>
    <t>Lab to UPS Room, UPS Room to Corridor (1200 x 2400)</t>
  </si>
  <si>
    <r>
      <rPr>
        <b/>
        <sz val="12"/>
        <color theme="1"/>
        <rFont val="Palatino Linotype"/>
        <family val="1"/>
      </rPr>
      <t xml:space="preserve">Hardware: </t>
    </r>
    <r>
      <rPr>
        <sz val="12"/>
        <color theme="1"/>
        <rFont val="Palatino Linotype"/>
        <family val="1"/>
      </rPr>
      <t xml:space="preserve">Door shall be complete with Shakti Hörmann approved/Dorset equivalent premium hardware comprising heavy-duty ball bearing hinges (100 × 75 × 3 mm), narrow profile mortise dead lock (H6) with 35 mm backset, 80 mm euro profile cylinder, SS escutcheon plates, 350 mm long SS C-type offset pull handle, heavy-duty hydraulic door closer (EN 3–5, HDC35), smoke seals, intumescent seals, floor/door stopper, all fixing screws, anchor fasteners and accessories required for complete installation. The door frame shall be filled with approved fire-rated polyurethane foam (PUF) after installation as recommended by the manufacturer. </t>
    </r>
  </si>
  <si>
    <r>
      <rPr>
        <b/>
        <sz val="12"/>
        <color theme="1"/>
        <rFont val="Palatino Linotype"/>
        <family val="1"/>
      </rPr>
      <t xml:space="preserve">Application System: </t>
    </r>
    <r>
      <rPr>
        <sz val="12"/>
        <color theme="1"/>
        <rFont val="Palatino Linotype"/>
        <family val="1"/>
      </rPr>
      <t>Surface cleaning and preparation, crack filling (up to 3 mm) using Birla Opus approved crack filler, 2–3 coats of Birla White Wall Putty, one coat of Birla Opus Interior Water-Based Primer, followed by 2–3 coats of Birla Opus Premium Interior Emulsion (Royale equivalent) with dilution strictly as recommended by the manufacturer.</t>
    </r>
  </si>
  <si>
    <t>The contractor shall inspect and assess the existing wall and ceiling finishes in each room, corridor and ancillary space before commencement of work and shall ensure that the specified final finish is achieved. The quoted rate shall include all preparatory works required to obtain the specified finish, and no additional payment shall be entertained for surface preparation, repairs, touch-ups or additional finishing works unless specifically instructed by the Architect.</t>
  </si>
  <si>
    <r>
      <t xml:space="preserve">Application System: </t>
    </r>
    <r>
      <rPr>
        <sz val="12"/>
        <rFont val="Palatino Linotype"/>
        <family val="1"/>
      </rPr>
      <t>Surface cleaning and preparation, crack filling (up to 3 mm) using Birla Opus approved crack filler, 2–3 coats of Birla White Wall Putty, one coat of Birla Opus Interior Water-Based Primer, followed by 2 coats of Birla Opus Premium Interior Emulsion with dilution strictly as recommended by the manufacturer.</t>
    </r>
  </si>
  <si>
    <t>The contractor shall inspect and assess the existing wall and ceiling finishes in each room, corridor and ancillary space prior to commencement of the work and shall ensure that the specified final finish is achieved. The quoted rate shall include all preparatory works required to obtain the specified finish, and no additional payment shall be entertained for surface preparation, repairs, touch-ups or additional finishing works unless specifically instructed by the Architect.</t>
  </si>
  <si>
    <r>
      <rPr>
        <sz val="12"/>
        <color theme="1"/>
        <rFont val="Palatino Linotype"/>
        <family val="1"/>
      </rPr>
      <t>Providing and applying premium low VOC textured acrylic coating (Birla Opus Texture Finish or approved equivalent) on internal wall and ceiling surfaces, comprising thorough surface preparation, cleaning, removal of loose particles, crack filling up to 3 mm width using approved acrylic crack filler, levelling with white cement-based polymer modified wall putty wherever required, one coat of Birla Opus Penetrating/Interior Water-Based Primer, application of approved textured coating by roller to achieve the specified texture and pattern, followed by two coats of Birla Opus Premium Exterior/Interior Acrylic Finish Coat or approved equivalent in approved shade and colour. The completed coating system shall provide low VOC content, crack bridging capability up to 2.6 mm, 100% pure acrylic emulsion, anti-carbonation protection, very low flame spread characteristics, superior washability, fungus and algae resistance, UV stability and excellent weather durability. The work shall include all materials, labour, scaffolding, masking, protection of adjoining finishes, touch-ups, cleaning and handing over complete, in accordance with the manufacturer's specifications, approved drawings and the Architect's instructions. The contractor shall inspect and assess all existing wall and ceiling surfaces prior to commencement of work and ensure the required final finish is achieved without any additional claim for surface preparation or rectification.</t>
    </r>
    <r>
      <rPr>
        <b/>
        <sz val="12"/>
        <color theme="1"/>
        <rFont val="Palatino Linotype"/>
        <family val="1"/>
      </rPr>
      <t xml:space="preserve"> Basic Rate: ₹1400/Sqm</t>
    </r>
  </si>
  <si>
    <t>ESD (Electrostatic Discharge) Flooring</t>
  </si>
  <si>
    <t xml:space="preserve">Providing labour, materials, machinery and consumables for restoration, grinding, honing, crystallization and mirror polishing of existing marble flooring and marble skirting using heavy-duty planetary grinding machines (minimum 3-head planetary type) and hand-held edge polishing machines. The work shall comprise inspection of the existing marble surface, protection of adjoining finished surfaces, removal of existing wax, sealers, stains and surface contaminants, followed by coarse grinding to remove lippage, scratches and undulations using metal-bond diamond abrasives (30#, 60# and 120# grit), intermediate honing using resin-bond diamond abrasives (200#, 400# and 800# grit), fine polishing using resin diamond abrasives (1500# and 3000# grit), filling of joints, pinholes, chips and hairline cracks with colour-matched marble epoxy/resin filler after initial grinding, edge grinding and polishing of skirting using hand-held diamond polishing equipment, application of premium crystallization chemical (K2/K3 or equivalent fluorosilicate-based crystallizer such as Klindex, Bellinzoni, Surie Polex or approved equivalent), followed by mirror buffing using steel wool pads and high-speed burnishing machine to achieve a uniform high-gloss mirror finish with a minimum gloss level of 85–90 GU (Gloss Units) measured at 60° angle. The contractor shall carry out a minimum of 8 grinding and polishing stages (30#, 60#, 120#, 200#, 400#, 800#, 1500# and 3000# grit), followed by two coats of crystallization treatment and final mirror buffing. All slurry shall be continuously vacuum extracted, and the work area shall be cleaned after each stage. </t>
  </si>
  <si>
    <t>Laminate Finished Plywood Panelling</t>
  </si>
  <si>
    <t>4.1.1</t>
  </si>
  <si>
    <t>4.1.2</t>
  </si>
  <si>
    <t>Manual Roller Blinds</t>
  </si>
  <si>
    <t>The complete acoustic wall system shall achieve an overall Noise Reduction Coefficient (NRC) of not less than 0.85, with all insulation, framework and finishes forming part of the quoted rate.</t>
  </si>
  <si>
    <t>Providing, fabricating and fixing acoustic wall panelling system for auditorium walls comprising approved GI framework fabricated from 50 mm × 50 mm × 0.55 mm thick galvanized steel sections securely anchored to the wall, complete with 50 mm thick, 48 kg/m³ density resin bonded glass wool acoustic insulation wrapped in factory laminated black non-woven tissue, maintaining a minimum 25 mm air cavity between the wall and insulation wherever specified. The framework shall be overlaid with 12 mm thick BWR grade plywood fixed with self-drilling screws and approved fasteners, finished with 12 mm thick PET acoustic panels of approved colour, texture and density, having a minimum NRC of 0.85 (tested as per ASTM C423 / ISO 354) and minimum Fire Classification of Class B-s1,d0 or equivalent. The work shall include approved adhesive, concealed mechanical fasteners, aluminium edge trims, shadow gap/groove detailing, corner trims, cut-outs for electrical, audio-visual, lighting, HVAC diffusers, speakers and other MEP services, alignment, levelling, finishing, testing, protection of adjacent finished surfaces, scaffolding, cleaning and disposal of debris, complete with all materials, labour, consumables, accessories and hardware in accordance with the approved drawings, manufacturer's specifications and the Architect's instructions. Basic Rate: ₹6900/Sqm</t>
  </si>
  <si>
    <t>RMT</t>
  </si>
  <si>
    <t>3.6.1</t>
  </si>
  <si>
    <t>3.6.2</t>
  </si>
  <si>
    <t xml:space="preserve"> Fire-Retardant Intumescent Ceiling Coating</t>
  </si>
  <si>
    <t>SUBTOTAL FOR WALL PUNNING, PAINTING &amp; POLISHING WORKS</t>
  </si>
  <si>
    <t>WALL PUNNING, PAINTING &amp; POLISHING WORKS</t>
  </si>
  <si>
    <t>Pre-construction Anti-termite Treatment</t>
  </si>
  <si>
    <t>ELECTRICAL WORKS</t>
  </si>
  <si>
    <t>ELECTRICAL WORKS (General)</t>
  </si>
  <si>
    <t xml:space="preserve">Epoxy Flooring </t>
  </si>
  <si>
    <t>CCTV Set</t>
  </si>
  <si>
    <t>Mitsubishi Electric: Cassette Air Conditioning System</t>
  </si>
  <si>
    <t>4 Seater Sofa</t>
  </si>
  <si>
    <t>Single seater Sofa</t>
  </si>
  <si>
    <t>3 Seater Sofa</t>
  </si>
  <si>
    <t xml:space="preserve">Center Table </t>
  </si>
  <si>
    <t>Side table</t>
  </si>
  <si>
    <t>High chair</t>
  </si>
  <si>
    <t>Executive Chairs</t>
  </si>
  <si>
    <t>Seminar Hall Chairs with inbuilt table top</t>
  </si>
  <si>
    <t>Touch Screen - 85 inch TV</t>
  </si>
  <si>
    <t>85 inch Smart TV</t>
  </si>
  <si>
    <t>3.1.1</t>
  </si>
  <si>
    <t>3.1.2</t>
  </si>
  <si>
    <t>3.1.3</t>
  </si>
  <si>
    <t>3.1.4</t>
  </si>
  <si>
    <t>3.1.5</t>
  </si>
  <si>
    <t>3.1.6</t>
  </si>
  <si>
    <t>3.1.7</t>
  </si>
  <si>
    <t>3.1.8</t>
  </si>
  <si>
    <t>3.1.9</t>
  </si>
  <si>
    <t>3.1.10</t>
  </si>
  <si>
    <t>3.1.11</t>
  </si>
  <si>
    <t>3.1.12</t>
  </si>
  <si>
    <t>3.1.13</t>
  </si>
  <si>
    <t>3.1.14</t>
  </si>
  <si>
    <t>3.1.15</t>
  </si>
  <si>
    <t>PUBLIC ADDRESS SYSTEM</t>
  </si>
  <si>
    <t>7.1.1</t>
  </si>
  <si>
    <t>7.1.2</t>
  </si>
  <si>
    <t>7.1.3</t>
  </si>
  <si>
    <t>7.1.4</t>
  </si>
  <si>
    <t>7.1.5</t>
  </si>
  <si>
    <t>7.1.6</t>
  </si>
  <si>
    <t>7.1.7</t>
  </si>
  <si>
    <t>7.1.8</t>
  </si>
  <si>
    <t>7.1.9</t>
  </si>
  <si>
    <t>7.1.10</t>
  </si>
  <si>
    <t>7.1.11</t>
  </si>
  <si>
    <t>7.1.12</t>
  </si>
  <si>
    <t>7.1.13</t>
  </si>
  <si>
    <t>7.1.14</t>
  </si>
  <si>
    <t>7.1.15</t>
  </si>
  <si>
    <t>7.1.16</t>
  </si>
  <si>
    <t>7.1.0</t>
  </si>
  <si>
    <t>Work station tables - 1200 x 600 x 750 (Ht) mm</t>
  </si>
  <si>
    <t>Curios</t>
  </si>
  <si>
    <t xml:space="preserve">Center of Excellence at B.I.T. MESRA, RANCHI </t>
  </si>
  <si>
    <t>PHASE 01 - INTERIOR WORKS SUMMARY</t>
  </si>
  <si>
    <t xml:space="preserve">Providing and carrying out pre-construction/pre-interior anti-termite treatment using an approved, odourless, water-based chemical emulsion (Imidacloprid 30.5% SC / Chlorpyrifos 20% EC or approved equivalent) to all floor surfaces, wall-floor junctions, masonry surfaces, existing wooden members, door frames, window frames, concealed voids, service penetrations, pipe sleeves and other vulnerable locations prior to commencement of interior works. The treatment shall be carried out strictly in accordance with IS 6313 (Part 2): 2019, CPWD Specifications and the manufacturer's recommendations, including drilling wherever required, pressure injection, spraying, sealing of drilled holes, protection of adjacent finishes, all labour, materials, equipment, tools, consumables and cleaning, complete in all respects. The contractor shall submit manufacturer's test certificates and provide a minimum 5-year warranty against termite infestation. </t>
  </si>
  <si>
    <t>H Frame Scaffolding for internal works (4m)</t>
  </si>
  <si>
    <r>
      <rPr>
        <b/>
        <u/>
        <sz val="12"/>
        <color theme="1"/>
        <rFont val="Palatino Linotype"/>
        <family val="1"/>
      </rPr>
      <t>GYPSUM CEILING :</t>
    </r>
    <r>
      <rPr>
        <sz val="12"/>
        <color theme="1"/>
        <rFont val="Palatino Linotype"/>
        <family val="1"/>
      </rPr>
      <t xml:space="preserve"> Providing &amp; fixing suspended false ceiling using 12.5mm thick gypsum boards confirming to IS 2095-1982 and GI framework of make, Gyp steel system  or approved equivalent comprising of following.1.  GI perimeter channel of min.0.55mm thick having one flange of20mm, another of 30mm and web of 27mm fixed to brick wall partition along periphery of ceiling with the help of nylon sleeves and screw sat 610mm c/c2.  GI intermediate channel ( size, 45mm web, two flanges each of15mm &amp; thickness min.0.9mm ) suspended  from the soffit / ceiling at1200mm c/ c spacing.3.  GI ceiling sections of min.0.55mm thick having knurled web of51.5mm and two flanges each of 26mm with leaves of 10.5mm fixed to intermediate channel with the help of connecting clip at direction perpendicular to the intermediate channel at spacing of 600 mm c/c,4. GI suspender angle of 25mmx10mm and thk.0.55mm at spacing of 600mmc/c, fixed to the ceiling / soffit using GI cleat angle 25mm x 25mm,0.55mm thk. or approved quality clamps. Cleat angle to be fixed to the ceiling / soffit using  6mm dia anchor fastener. Gyp boards with tapered edges to be screwed to the framework with 25mm long GI screws at 230 mm c/c. Gyp boards are to be joined and finished so as to have flush look which includes filling and finishing the tapered and square edge of the boards with the approved quality joining compounds and paper tape as per the manufacturer's specifications.</t>
    </r>
  </si>
  <si>
    <t xml:space="preserve">Also to include, Providing &amp; Fixing Acoustic insulation with rock wool of approved make, well compacted, wrapped in non woven tissues and fixed to the frame etc. complete. </t>
  </si>
  <si>
    <t xml:space="preserve">The system shall allow for easy integration of lighting, HVAC vents, fire sprinklers, and other MEP services without compromising the design aesthetic. All materials, finishes, and fittings shall conform to industry standards, ensuring durability, fire resistance, and compliance with safety regulations. The final installation shall be completed in all respects, including cleaning, protection, and final approval from the Architect. </t>
  </si>
  <si>
    <t>Gypsum Ceiling in Lounge, Seminar Hall</t>
  </si>
  <si>
    <r>
      <t xml:space="preserve">Providing, making, and fixing an (100mm x 100mm x100mm) aluminium open-cell grid ceiling as per the design details shared, including all necessary framework, supports, and suspension system to achieve the required aesthetic and functional intent specified by the Architect. The ceiling shall be composed of lightweight, high-quality aluminium open-cell panels with a standard or customized cell size and depth, finished in </t>
    </r>
    <r>
      <rPr>
        <u/>
        <sz val="12"/>
        <color theme="1"/>
        <rFont val="Palatino Linotype"/>
        <family val="1"/>
      </rPr>
      <t>powder coating or anodized as per the approved shade</t>
    </r>
    <r>
      <rPr>
        <sz val="12"/>
        <color theme="1"/>
        <rFont val="Palatino Linotype"/>
        <family val="1"/>
      </rPr>
      <t xml:space="preserve"> and finish. The panels shall be precision-engineered for uniformity and modular installation, ensuring ease of maintenance and accessibility to services above the ceiling.</t>
    </r>
  </si>
  <si>
    <t xml:space="preserve">Providing and fixing vertical ceiling partition/support framing comprising 12 mm BWR Grade plywood fixed over GI framework (50 × 50 × 0.8 mm or approved equivalent) securely anchored to RCC slab and suspended ceiling framework with necessary GI channels, angles, cleats, anchor fasteners, screws and all accessories. The work shall include cutting, edge finishing, necessary openings for MEP services, coordination with lighting fixtures, HVAC ducts, cable trays, fire protection systems and access panels, complete in all respects as per approved shop drawings and Architect's instructions. recommendations. </t>
  </si>
  <si>
    <r>
      <t xml:space="preserve">Supply, fabrication and installation of 600 × 600 mm clip-in metal false ceiling comprising 0.6 mm thick electro-galvanized steel (GI) </t>
    </r>
    <r>
      <rPr>
        <u/>
        <sz val="12"/>
        <color theme="1"/>
        <rFont val="Palatino Linotype"/>
        <family val="1"/>
      </rPr>
      <t>powder-coated ceiling panels with factory-applied polyester finish as per approved colour</t>
    </r>
    <r>
      <rPr>
        <sz val="12"/>
        <color theme="1"/>
        <rFont val="Palatino Linotype"/>
        <family val="1"/>
      </rPr>
      <t xml:space="preserve">, suspended from the structural slab using hot-dip galvanized suspension system consisting of main runners, cross tees, hanger rods, clips, perimeter wall angles and all necessary accessories. The work shall include providing cut-outs and reinforcements for light fittings, diffusers, return air grilles, sprinklers, detectors, speakers, access panels and other MEP services, including alignment, levelling, fixing, making good around openings and complete installation as per approved drawings and manufacturer's specifications. </t>
    </r>
    <r>
      <rPr>
        <b/>
        <sz val="12"/>
        <color theme="1"/>
        <rFont val="Palatino Linotype"/>
        <family val="1"/>
      </rPr>
      <t>LOCATION - Main Lab, Viewing Gallery</t>
    </r>
  </si>
  <si>
    <t xml:space="preserve">Providing and applying wall punning using approved quality white cement-based polymer modified wall putty over prepared internal plastered masonry and RCC wall surfaces, including thorough surface cleaning, filling of minor cracks, pinholes and undulations, application of minimum two coats to achieve an average finished thickness of 1.5–2.0 mm, rubbing with fine emery paper to obtain a smooth, uniform, level and paint-ready surface, maintaining true line, level and plumb, including all materials, labour, tools, scaffolding, protection of adjacent finished surfaces, cleaning, disposal of debris and all incidental works, complete as per the Architect's instructions and manufacturer's specifications. </t>
  </si>
  <si>
    <r>
      <t xml:space="preserve">Providing and applying 2 coats of </t>
    </r>
    <r>
      <rPr>
        <u/>
        <sz val="12"/>
        <rFont val="Palatino Linotype"/>
        <family val="1"/>
      </rPr>
      <t>Birla Opus Premium Interior Emulsion or approved equivalent</t>
    </r>
    <r>
      <rPr>
        <sz val="12"/>
        <rFont val="Palatino Linotype"/>
        <family val="1"/>
      </rPr>
      <t xml:space="preserve">, washable, stain-resistant, fungus and mildew resistant, low VOC, rich matt finish acrylic emulsion paint over one coat of Birla Opus Interior Water-Based Primer applied on 2–3 coats of Birla White cement-based wall putty with polymer additives to internal walls and ceilings. The work shall include surface preparation, cleaning, removal of loose particles, crack filling up to 3 mm width using approved acrylic crack filler, putty application, sanding, primer, finishing coats, masking, protection of adjoining surfaces, providing and removing scaffolding, touch-up, cleaning and handing over complete, in accordance with the manufacturer's specifications, approved drawings and the Architect's instructions. </t>
    </r>
  </si>
  <si>
    <t xml:space="preserve">Providing, fabricating and installing fixed 12 mm thick toughened laminated clear glass partition (6 mm Toughened + 1.52 mm PVB/SGP Interlayer + 6 mm Toughened) with approved powder-coated/anodized aluminium framework of suitable sections, including aluminium channels, mullions, transoms, pressure plates, cover caps, EPDM gaskets, rubber beading, structural silicone sealant, stainless steel fasteners, anchor bolts, brackets and all necessary accessories, complete with edge polishing, cutting to required sizes, alignment, levelling and secure fixing, excluding glass door and associated hardware, including all materials, labour, tools, lifting, scaffolding (where required), protection of adjacent finishes, cleaning and handing over complete as per approved drawings, manufacturer's specifications and Architect's instructions. </t>
  </si>
  <si>
    <t>Window fixed glass (Double Glazed) with Aluminium/UPVC frame work</t>
  </si>
  <si>
    <t>Veneer Finished Plywood Panelling (incl Polish)</t>
  </si>
  <si>
    <t>MDF Wood Moulding (design as per 3d views attached)</t>
  </si>
  <si>
    <r>
      <t xml:space="preserve">Providing, fabricating and fixing MDF mouldings of approved design, profile and dimensions, machine-finished and sanded smooth, complete with edge profiling, mitred joints, approved adhesive, concealed fixing using SS pins/screws, filling, sanding, touch-up, and finished with melamine/PU polish or paint as specified. The work shall include cutting, fitting, alignment, levelling, all accessories, labour, consumables, protection and cleaning, complete in accordance with the approved drawings and the Architect's instructions. </t>
    </r>
    <r>
      <rPr>
        <b/>
        <sz val="12"/>
        <color theme="1"/>
        <rFont val="Palatino Linotype"/>
        <family val="1"/>
      </rPr>
      <t>DESIGN as per 3ds shown/attached.</t>
    </r>
    <r>
      <rPr>
        <sz val="12"/>
        <color theme="1"/>
        <rFont val="Palatino Linotype"/>
        <family val="1"/>
      </rPr>
      <t xml:space="preserve"> </t>
    </r>
  </si>
  <si>
    <r>
      <t xml:space="preserve">Providing, fabricating and fixing wall panelling comprising 12 mm thick BWR grade plywood securely fixed over approved MS/GI framework or hardwood battens with necessary screws and fasteners, finished with 1.0 mm thick premium decorative laminate of approved make, shade and texture, bonded using approved synthetic adhesive, including matching edge lipping, grooves, edge trims, cut-outs for electrical boxes, switches, data outlets and MEP services, complete with alignment, levelling, finishing, protection, cleaning and handing over in accordance with approved drawings, manufacturer's specifications and the Architect's instructions. The rate shall include all framework, plywood, laminate, adhesives, fasteners, accessories, labour, tools, consumables and wastage required for complete installation. </t>
    </r>
    <r>
      <rPr>
        <b/>
        <sz val="12"/>
        <color theme="1"/>
        <rFont val="Palatino Linotype"/>
        <family val="1"/>
      </rPr>
      <t>Consider Basic Rate of Laminate Shade/Design as per 3d shown (matching the Veneer Colour/Shade)</t>
    </r>
  </si>
  <si>
    <r>
      <t xml:space="preserve">Providing and fixing wall panelling comprising 12 mm thick BWR grade plywood securely fixed over the approved supporting framework, finished with approved natural wood veneer of approved species, shade and grain pattern, bonded using high-quality adhesive, including veneer matching, edge lipping with matching hardwood, necessary groove detailing, sanding, staining (if required), including </t>
    </r>
    <r>
      <rPr>
        <u/>
        <sz val="12"/>
        <color theme="1"/>
        <rFont val="Palatino Linotype"/>
        <family val="1"/>
      </rPr>
      <t xml:space="preserve">application of PU polish </t>
    </r>
    <r>
      <rPr>
        <sz val="12"/>
        <color theme="1"/>
        <rFont val="Palatino Linotype"/>
        <family val="1"/>
      </rPr>
      <t xml:space="preserve">as specified, cutting, routing, making openings for electrical and MEP services, all materials, labour, hardware, consumables, scaffolding, protection of adjacent finished surfaces, cleaning and disposal of debris, complete in all respects as per approved drawings and the Architect's instructions. </t>
    </r>
    <r>
      <rPr>
        <b/>
        <sz val="12"/>
        <color theme="1"/>
        <rFont val="Palatino Linotype"/>
        <family val="1"/>
      </rPr>
      <t>Note : Specifications of PU Polish to be followed as mentioned above in the same BOQ</t>
    </r>
  </si>
  <si>
    <t xml:space="preserve">Providing, supplying and fixing premium roller window blinds of approved make, comprising 100% polyester fabric with PVC coating or equivalent, available in blackout or sunscreen fabric (3% openness) as specified, complete with heavy-duty aluminium roller tube, powder-coated aluminium bottom rail, side brackets, clutch mechanism, stainless steel bead chain/manual operating system, child safety device, fixing brackets, end caps, fasteners and all necessary accessories. The blinds shall be custom fabricated to suit the window opening and installed complete with alignment, testing, adjustment, protection and cleaning, in accordance with the manufacturer's specifications, approved drawings and the Architect's instructions. Fabric shall be UV resistant, anti-fungal, flame retardant, dust resistant and colour fast, with approved colour and texture. </t>
  </si>
  <si>
    <t>Veneer Finished Flush Door with Solid Wood Frame (incl Polish &amp; all Hardware)</t>
  </si>
  <si>
    <t>Providing, fabricating and fixing 40 mm thick solid core BWP grade flush door shutter finished on both sides with approved natural wood veneer of approved species, shade and grain pattern, bonded with approved adhesive and finished with matching hardwood edge lipping, complete with PU/melamine polish as specified. The door shall be installed in a seasoned hardwood solid wood frame of minimum size 100 × 75 mm (or as per approved drawings), treated with anti-termite and preservative coating, including necessary holdfasts and architraves. The shutter shall be complete with Dorset premium hardware comprising SS 304 ball bearing butt hinges (minimum 4 Nos.), mortise lock with cylinder, lever handle set, door closer, magnetic door stopper/floor-mounted door stopper, concealed tower bolt, rubber door silencers, all screws, fixing accessories and other necessary hardware. The work shall include cutting, fitting, alignment, polishing, making good to adjoining finishes, protection, cleaning and completion of the work in accordance with approved drawings, manufacturer's specifications and the Architect's instructions. Glass for the Vision Panel also to be included as shown in 3d/design.</t>
  </si>
  <si>
    <r>
      <t xml:space="preserve">Providing, fabricating and fixing frameless 12 mm thick clear toughened laminated glass door (6 mm Toughened + 1.52 mm PVB/SGP Interlayer + 6 mm Toughened) with polished edges, complete with Dorset premium heavy-duty SS 304 satin finish glass door hardware comprising double action floor spring, top pivot, bottom patch fitting, top patch fitting, lock patch, corner patch fittings (where required), floor-mounted door stopper, 'D' type pull handle (600 mm long), Euro profile cylinder with key, patch lock, glass-to-glass/glass-to-wall connectors (where applicable), EPDM gaskets, approved structural silicone sealant, anchor fasteners, all necessary fixing accessories, drilling, edge polishing, cutting, alignment, testing, commissioning, protection and cleaning, complete in all respects as per approved drawings, manufacturer's specifications and the Architect's instructions. </t>
    </r>
    <r>
      <rPr>
        <u/>
        <sz val="12"/>
        <color theme="1"/>
        <rFont val="Palatino Linotype"/>
        <family val="1"/>
      </rPr>
      <t>Rate to also include Wooden Framing with Veneer as per 3d/design shown.</t>
    </r>
  </si>
  <si>
    <r>
      <rPr>
        <b/>
        <sz val="12"/>
        <color theme="1"/>
        <rFont val="Palatino Linotype"/>
        <family val="1"/>
      </rPr>
      <t>Door Leaf:</t>
    </r>
    <r>
      <rPr>
        <sz val="12"/>
        <color theme="1"/>
        <rFont val="Palatino Linotype"/>
        <family val="1"/>
      </rPr>
      <t xml:space="preserve"> Door leaf shall be Type SH85 or approved equivalent comprising minimum 60 × 85 mm steel profile fabricated from minimum 1.20 mm thick galvanized steel sheet, complete with internal reinforcement, mineral wool insulation of minimum 100 kg/m³ density, 15 × 2 mm intumescent seals on all edges, integral astragals for double leaf doors, and 14 mm Contraflam or equivalent CE-certified non-wired fire-resistant laminated glass providing E120 Integrity and EI20 Insulation, with minimum 85% light transmission, minimum 37 dB sound reduction and Class 1(B)1 impact resistance to EN 12600. The glazing shall be fixed with steel glazing beads, ceramic tape and concealed fixing system as per the tested assembly.</t>
    </r>
  </si>
  <si>
    <r>
      <t xml:space="preserve">Providing and laying approved premium engineered wooden flooring (Birla Wooden Flooring or equivalent approved) of 14–15 mm overall thickness with factory-finished UV lacquered or natural oil finish, comprising a hardwood wear layer over a multi-layer engineered core, installed over the prepared plywood base or approved underlay using the manufacturer's recommended click-lock/tongue-and-groove system with approved adhesive wherever required. The work shall include supply and fixing of matching solid wood/MDF veneered skirting of 75–100 mm height, matching beading, T-profiles, reducer strips, end profiles, stair nosing (where applicable), expansion joints, transition trims, aluminium/stainless steel edge profiles, moisture barrier, acoustic underlay, adhesives, sealants, fasteners and all necessary accessories. The flooring shall be cut and fitted around walls, columns and MEP services, complete with alignment, levelling, finishing, protection of completed flooring, cleaning, labour, tools, transportation, wastage and handing over complete in accordance with the manufacturer's specifications, approved drawings and the Architect's instructions. </t>
    </r>
    <r>
      <rPr>
        <b/>
        <sz val="12"/>
        <color theme="1"/>
        <rFont val="Palatino Linotype"/>
        <family val="1"/>
      </rPr>
      <t>Basic Rate: ₹5500/Sqm (Cost to include complete installation, skirting, profiles as required etc)</t>
    </r>
  </si>
  <si>
    <r>
      <t xml:space="preserve">Providing and applying seamless self-levelling epoxy flooring system of approved make comprising thorough surface preparation by mechanical grinding, crack and surface defect repairs using epoxy mortar, application of epoxy primer, epoxy screed wherever required, followed by self-levelling solvent-free epoxy topping of minimum 2.0 mm finished thickness in approved colour, complete with protective polyurethane top coat where specified. The flooring system shall provide a seamless, dust-free, abrasion-resistant, chemical-resistant and easy-to-clean finish suitable for laboratories, AI Labs, UPS Rooms and technical spaces. The work shall include all materials, labour, machinery, masking, protection, curing, testing, cleaning and handing over complete in accordance with the manufacturer's specifications, approved drawings and the Architect's instructions. </t>
    </r>
    <r>
      <rPr>
        <b/>
        <sz val="12"/>
        <color theme="1"/>
        <rFont val="Palatino Linotype"/>
        <family val="1"/>
      </rPr>
      <t>LOCATION - MAIN LAB</t>
    </r>
  </si>
  <si>
    <t>R.O</t>
  </si>
  <si>
    <r>
      <t xml:space="preserve">Providing, supplying and installing 2.0 mm thick homogeneous Electrostatic Dissipative (ESD) vinyl flooring of approved make and colour over a prepared, smooth and self-levelled cementitious subfloor, including surface preparation, self-levelling compound wherever required, conductive adhesive, copper strip earthing grid, hot-welded joints, matching skirting, aluminium/stainless steel edge trims, connection to the building earthing system, testing of electrical resistance, cleaning and complete installation. The ESD flooring shall comply with IEC 61340 / ANSI ESD S20.20 standards and shall have a surface resistance in the range of 10⁶–10⁹ Ohms or as recommended by the manufacturer, suitable for AI Lab, UPS Room, Server Room and other static-sensitive areas. The work shall include all materials, labour, tools, consumables, testing, commissioning and handing over complete in accordance with the manufacturer's specifications, approved drawings and the Architect's instructions. </t>
    </r>
    <r>
      <rPr>
        <b/>
        <sz val="12"/>
        <rFont val="Palatino Linotype"/>
        <family val="1"/>
      </rPr>
      <t>(Possible use - MAIN LAB)</t>
    </r>
  </si>
  <si>
    <t xml:space="preserve">The rate shall include all machinery, diamond abrasives, crystallization chemicals, epoxy fillers, polishing compounds, labour, scaffolding (where required), protection of adjacent finishes, disposal of slurry and debris, testing, final cleaning and handing over complete in accordance with approved specifications and the Architect's instructions. The contractor shall maintain a minimum curing and stabilization period of 24 hours after completion of crystallization before the floor is opened for normal traffic. The finished marble surface shall be free from scratches, swirl marks, stains, visible joints, lippage and dull patches, and shall exhibit a uniform mirror finish throughout. </t>
  </si>
  <si>
    <r>
      <t xml:space="preserve">Loose Furnitures - </t>
    </r>
    <r>
      <rPr>
        <i/>
        <sz val="12"/>
        <color theme="1"/>
        <rFont val="Palatino Linotype"/>
        <family val="1"/>
      </rPr>
      <t>All rates to be quoted as per 3d's attached. Leather / High Quality P.U to be considered across all upholstered furnitures)</t>
    </r>
  </si>
  <si>
    <t>Floor Lamps</t>
  </si>
  <si>
    <t xml:space="preserve">Signage as per 3d </t>
  </si>
  <si>
    <t>Carpet / Rugs</t>
  </si>
  <si>
    <t>High Table - 2700 x 600 x 1100 (Ht) mm finished with Laminate</t>
  </si>
  <si>
    <t>MISCELLANEOUS &amp; CONTINGENCY -  10% of Total</t>
  </si>
  <si>
    <t>Nos</t>
  </si>
  <si>
    <t>Supply, Installation, Testing &amp; Commissioning (SITC) of Ceiling Cassette Split Air Conditioner complete with indoor unit, outdoor condensing unit, decorative panel, wired controller, factory charged refrigerant, all standard accessories and warranty.</t>
  </si>
  <si>
    <t>Copper Refrigerant Piping comprising liquid and suction lines complete with Class-O nitrile rubber insulation, fittings, brazing under nitrogen, supports, clamps and accessories.</t>
  </si>
  <si>
    <t>uPVC Condensate Drain Piping complete with fittings, supports, insulation where required and connection to nearest drain.</t>
  </si>
  <si>
    <t>Outdoor Unit Mounting Structure fabricated from heavy-duty MS sections, hot-dip galvanized / epoxy painted including anchor fasteners and installation.</t>
  </si>
  <si>
    <t>Power Cable with HD PVC Conduit / Trunking from nearest electrical source to outdoor unit including terminations.</t>
  </si>
  <si>
    <t>Interconnecting Control &amp; Power Cable between Indoor and Outdoor Units complete with conduit/trunking and terminations.</t>
  </si>
  <si>
    <t>Additional Refrigerant Charging (where piping length exceeds factory charge), Nitrogen Pressure Testing, Triple Vacuuming and System Commissioning.</t>
  </si>
  <si>
    <t>Weatherproof Rotary Isolator Switch near each outdoor unit complete with enclosure and mounting.</t>
  </si>
  <si>
    <t>Rubber Anti-Vibration Pads for Outdoor Units.</t>
  </si>
  <si>
    <t>Core Cutting through RCC/Brick Walls/Slabs including making good after installation.</t>
  </si>
  <si>
    <t>UL-approved Fire Stopping around pipe and cable penetrations through fire-rated walls/floors complete.</t>
  </si>
  <si>
    <t>Earthing for Outdoor Units complete with GI earth wire, earth electrode connection and accessories.</t>
  </si>
  <si>
    <t>Testing, Commissioning, Performance Demonstration, Submission of O&amp;M Manuals, As-built Drawings and Training of Client Personnel.</t>
  </si>
  <si>
    <t>4TR (Main Lobby)</t>
  </si>
  <si>
    <t>2TR (Seminar Room 2nos, Lounge 2nos, Gallery 2nos, LAB 2nos</t>
  </si>
  <si>
    <t>1TR (Hi-Wall Type) (UPS 2 nos)</t>
  </si>
  <si>
    <t>Units shall be Inverter Duty, 5-Star (or latest available BEE rating where applicable).
Refrigerant shall be R-32 or the manufacturer's recommended low-GWP refrigerant, unless otherwise specified.
Copper tubing shall be Type L hard-drawn complete with Class-O nitrile rubber insulation.
All brazing shall be carried out under nitrogen purge.
The contractor shall perform nitrogen pressure testing, triple evacuation and commissioning in accordance with the manufacturer's recommendations.
Outdoor supports shall be hot-dip galvanized or epoxy-coated MS, suitable for the installation environment.
The quoted rates shall include all consumables, lifting, transportation, testing, commissioning, statutory clearances (if any), and warranty obligations.
Three-year comprehensive warranty and five-year compressor warranty, or as required by the project specifications.</t>
  </si>
  <si>
    <t>The work under this section shall comprise the Supply, Installation, Testing and Commissioning (SITC) of Mitsubishi Electric Inverter Split Type Cassette Air Conditioning Systems, complete in all respects, for providing air conditioning to the areas indicated in the drawings and schedules.</t>
  </si>
  <si>
    <t>The scope shall include supply and installation of indoor cassette units, outdoor condensing units, decorative panels, wired/wireless controllers, refrigerant copper piping with nitrile rubber insulation, condensate drain piping, interconnecting power and control cabling, weatherproof isolators, outdoor mounting structures, vibration isolation pads, earthing, supports, sleeves, core cutting, fire stopping, pressure testing, vacuuming, refrigerant charging (where required), testing, commissioning and handing over of the complete installation.
The contractor shall furnish all labour, materials, tools, equipment, consumables and accessories whether specifically mentioned herein or otherwise required for the satisfactory completion of the installation in accordance with the manufacturer's recommendations, relevant Indian Standards, CPWD General Specifications for HVAC Works, NBC, and the latest applicable codes of practice.</t>
  </si>
  <si>
    <t>The quoted rates shall be deemed to include all accessories and incidental works necessary for proper functioning of the air-conditioning system including transportation, unloading, lifting, storage, installation, alignment, testing, balancing where applicable, commissioning, submission of as-built drawings, O&amp;M manuals, training of owner's personnel and warranty obligations.
Unless otherwise specified, all air-conditioning equipment shall be Mitsubishi Electric (or approved equivalent, if the tender permits), inverter-duty, factory assembled, factory tested and suitable for operation under Indian tropical climatic conditions.</t>
  </si>
  <si>
    <t>PUBLIC ADDRESS, BACKGROUND MUSIC &amp; PRESENTATION AUDIO SYSTEM</t>
  </si>
  <si>
    <t>SUBTOTAL FOR PA SYSTEM</t>
  </si>
  <si>
    <t>Providing, supplying, installing, testing and commissioning a complete integrated Public Address (PA), Presentation Audio and Background Music (BGM) System comprising Bosch Professional Commercial Audio equipment including mixer amplifier, digital signal processor (DSP), ceiling speakers, wall-mounted speakers, wireless handheld microphone system, wireless lapel microphone, podium gooseneck microphone, audio interface panels, equipment rack, power distribution unit (PDU), speaker cabling, CAT6 cabling, HDMI/audio interconnections, conduits, raceways, mounting brackets, connectors, termination accessories, programming, acoustic tuning, testing, commissioning and integration with projector/display systems.
The system shall provide high-quality speech reinforcement, presentation audio, background music and paging facilities for the AI Lab, Viewing Gallery, Seminar Hall, Main Lobby and Lounge. The installation shall include all necessary hardware, software, accessories, supports, wiring, labels, documentation, training, warranties and complete installation as required for a fully operational system in accordance with the approved drawings, manufacturer's recommendations and the Architect/Consultant's instructions.</t>
  </si>
  <si>
    <t>The contractor shall verify speaker coverage and submit speaker layout, equipment rack layout and cable routing drawings for approval prior to execution.</t>
  </si>
  <si>
    <t>Providing, Supplying, Installing, Testing &amp; Commissioning of complete Bosch Professional Public Address (PA), Background Music (BGM) and Presentation Audio System complete as specified above.</t>
  </si>
  <si>
    <t>The following minimum equipment shall be deemed included in the quoted rates:
Bosch Commercial Mixer Amplifier (240W minimum)
Bosch Digital Signal Processor (DSP)
Bosch Ceiling Speakers – 24 Nos.
Bosch Wall Mount Speakers – 2 Nos.
Bosch Dual Wireless Handheld Microphone System – 1 Set
Bosch Wireless Lapel Microphone – 1 Set
Bosch Gooseneck Podium Microphone – 1 No.
19" Equipment Rack complete with PDU and accessories – 1 Set
Audio Interface Plate (HDMI + Audio Input) – 1 No.
Speaker Cable (FRLS Copper 2C × 1.5 sq.mm)
CAT6 Cable for AV Integration
HDMI and Audio Interconnections
PVC/GI Conduits, Trunking and Junction Boxes
Speaker Mounting Accessories and Connectors
Programming, Acoustic Tuning, Testing &amp; Commissioning
As-built Drawings, O&amp;M Manuals and Training</t>
  </si>
  <si>
    <t>Providing, supplying, installing, testing and commissioning a complete Fire Detection, Alarm and Portable Fire Fighting System comprising Notifier by Honeywell / Agni / Ravel (Fire Alarm) and Ceasefire / Safex / Kanex (Portable Fire Extinguishers) including conventional fire alarm control panel, smoke detectors, heat detectors, manual call points, hooters with flasher, response indicators, monitor modules (where required), detector bases, junction boxes, FRLS fire alarm cables, GI/PVC conduits, cable trays, mounting accessories, identification labels, batteries, power supply units, testing, commissioning, training, documentation and all associated accessories.
The system shall provide early fire detection and alarm coverage for the AI Lab, Viewing Gallery, Seminar Hall, Main Lobby, Lounge and UPS Room. The contractor shall also provide portable fire extinguishers suitable for Class A, B, C and electrical fires, complete with wall brackets, safety signage and installation.
The installation shall comply with the latest editions of NBC 2016, IS 2189, relevant BIS Standards, local Fire Department regulations and the manufacturer's recommendations.</t>
  </si>
  <si>
    <t>The following minimum equipment shall be deemed included in the quoted rates:
Conventional Fire Alarm Control Panel (Minimum 8 Zone)
Optical Smoke Detectors
Rate-of-Rise Heat Detectors
Manual Call Points (Break Glass)
Electronic Hooter cum Flasher
Detector Bases
Remote LED Indicators
Sealed Maintenance-Free Batteries
Fire Alarm Cables (2C × 1.5 sq.mm FRLS)
GI/PVC Conduits, Junction Boxes and Supports
ABC Dry Powder Fire Extinguishers (6 kg)
CO₂ Fire Extinguishers (4.5 kg)
Clean Agent Fire Extinguisher for AI Equipment
Fire Safety Signages
Testing &amp; Commissioning
O&amp;M Manuals and Training</t>
  </si>
  <si>
    <t>The contractor shall verify detector coverage and submit detector layout, cable routing drawings and equipment schedule for approval before execution.</t>
  </si>
  <si>
    <t>Providing, Supplying, Installing, Testing &amp; Commissioning of complete Fire Detection, Alarm &amp; Portable Fire Fighting System complete as specified above.</t>
  </si>
  <si>
    <t>Providing, supplying, installing, testing and commissioning a complete IP-based CCTV Surveillance System comprising Hikvision (or approved equivalent) 4 MP IP cameras, Network Video Recorder (NVR), surveillance hard disks, PoE switches, CAT6 cabling, wall-mounted equipment rack, surveillance monitor, power accessories, conduits, junction boxes, mounting brackets, connectors, testing, commissioning and all associated accessories required for a complete operational surveillance system.
The system shall provide continuous monitoring and recording of all critical areas including the AI Lab, UPS Room, Viewing Gallery, Seminar Hall, Main Lobby, Lounge, Entrance/Exit and Staircase Access.
The contractor shall provide all hardware, software, licences (if applicable), accessories, configuration, commissioning, training, documentation and warranty complete in all respects.</t>
  </si>
  <si>
    <t>Main Entrance - 4MP Bullet</t>
  </si>
  <si>
    <t>Main Lobby - 4MP Dome</t>
  </si>
  <si>
    <t>AI Lab - 4MP Dome</t>
  </si>
  <si>
    <t>Viewing Gallery - 4MP Dome</t>
  </si>
  <si>
    <t>Seminar Hall - 4MP Dome</t>
  </si>
  <si>
    <t>Lounge - 4MP Dome</t>
  </si>
  <si>
    <r>
      <rPr>
        <b/>
        <sz val="12"/>
        <rFont val="Palatino Linotype"/>
        <family val="1"/>
      </rPr>
      <t>NVR</t>
    </r>
    <r>
      <rPr>
        <sz val="12"/>
        <rFont val="Palatino Linotype"/>
        <family val="1"/>
      </rPr>
      <t xml:space="preserve">
16 Channel
H.265+
4 SATA
Dual LAN preferred</t>
    </r>
  </si>
  <si>
    <r>
      <rPr>
        <b/>
        <sz val="12"/>
        <rFont val="Palatino Linotype"/>
        <family val="1"/>
      </rPr>
      <t xml:space="preserve">STORAGE </t>
    </r>
    <r>
      <rPr>
        <sz val="12"/>
        <rFont val="Palatino Linotype"/>
        <family val="1"/>
      </rPr>
      <t>- 8TB Surveillance HDD</t>
    </r>
  </si>
  <si>
    <r>
      <rPr>
        <b/>
        <sz val="12"/>
        <rFont val="Palatino Linotype"/>
        <family val="1"/>
      </rPr>
      <t>Rack</t>
    </r>
    <r>
      <rPr>
        <sz val="12"/>
        <rFont val="Palatino Linotype"/>
        <family val="1"/>
      </rPr>
      <t xml:space="preserve">
9U Wall Mount Rack</t>
    </r>
  </si>
  <si>
    <r>
      <rPr>
        <b/>
        <sz val="12"/>
        <rFont val="Palatino Linotype"/>
        <family val="1"/>
      </rPr>
      <t>Switch</t>
    </r>
    <r>
      <rPr>
        <sz val="12"/>
        <rFont val="Palatino Linotype"/>
        <family val="1"/>
      </rPr>
      <t xml:space="preserve"> - One 24 Port Managed PoE Switch</t>
    </r>
  </si>
  <si>
    <t>SUBTOTAL FOR CCTV WORKS</t>
  </si>
  <si>
    <r>
      <rPr>
        <b/>
        <sz val="12"/>
        <rFont val="Palatino Linotype"/>
        <family val="1"/>
      </rPr>
      <t xml:space="preserve">Monitor </t>
    </r>
    <r>
      <rPr>
        <sz val="12"/>
        <rFont val="Palatino Linotype"/>
        <family val="1"/>
      </rPr>
      <t>- 32" Professional LED Surveillance Monitor complete with HDMI cable.</t>
    </r>
  </si>
  <si>
    <t>Cabling &amp; Accessories</t>
  </si>
  <si>
    <t>Installation and Testing</t>
  </si>
  <si>
    <t>Contingency / Future Addition</t>
  </si>
  <si>
    <t>CCTV WORKS</t>
  </si>
  <si>
    <r>
      <rPr>
        <b/>
        <sz val="12"/>
        <rFont val="Palatino Linotype"/>
        <family val="1"/>
      </rPr>
      <t>Minimum Equipment deemed included</t>
    </r>
    <r>
      <rPr>
        <sz val="12"/>
        <rFont val="Palatino Linotype"/>
        <family val="1"/>
      </rPr>
      <t xml:space="preserve">
13 Nos. 4 MP IP Cameras
1 No. 16 Channel Network Video Recorder
1 No. 8 TB Surveillance HDD
1 No. 24 Port Managed Gigabit PoE Switch
1 No. 32" Professional LED Monitor
1 No. 9U Lockable Equipment Rack with PDU
1 No. 1 kVA Online UPS
CAT6 Cabling
Patch Cords
RJ45 Connectors
PVC/GI Conduits
Junction Boxes
Camera Mounting Accessories
Labels
Programming
Testing
Commissioning
User Training
As-built Documentation</t>
    </r>
  </si>
  <si>
    <t>Providing, supplying, laying, testing and commissioning complete electrical installation comprising FRLS PVC/GI conduits, junction boxes, FRLS copper wiring, modular switches, sockets, switch plates, GI/PVC back boxes, MCB distribution boards with MCBs/RCCBs/RCBOs, earthing connections, cable dressing, ferruling, labelling, chasing, making good, testing and commissioning complete as required for AI Lab, UPS Room, Viewing Gallery, Seminar Hall, Main Lobby and Lounge.</t>
  </si>
  <si>
    <t>Electrical Conduiting, Wiring, Switches &amp; DB Works</t>
  </si>
  <si>
    <t>Emergency Lighting &amp; Exit Signage</t>
  </si>
  <si>
    <t>Supply, installation, testing and commissioning of emergency lights, exit signages, rechargeable battery backup units, wiring and accessories complete.</t>
  </si>
  <si>
    <t>Data / Communication Cabling</t>
  </si>
  <si>
    <t>Providing, supplying, installing, testing and commissioning complete LED lighting system including LED panel lights, recessed/surface downlights, decorative lights, strip/cove lights where required, drivers, mounting accessories, suspension/fixing hardware, connectors, wiring from nearest junction box, testing and handing over complete. Final fixture type, colour temperature and finish shall be as per Architect’s approval.</t>
  </si>
  <si>
    <t xml:space="preserve">UPS / Raw Power Points </t>
  </si>
  <si>
    <r>
      <t xml:space="preserve">Providing, supplying, laying, installing, testing and commissioning dedicated UPS and Raw Power electrical points for AI workstations, display systems, server/network equipment, presentation systems and associated laboratory equipment, comprising FRLS copper wiring of approved sizes in heavy-duty PVC/GI conduits, modular sockets, switches, industrial sockets where required, back boxes, junction boxes, MCB protection, earthing, circuit identification, labels, cable terminations, testing and commissioning complete. The work shall include segregation of UPS and Raw Power circuits, all conduits, fittings, accessories, making good of disturbed surfaces, documentation and handing over complete in accordance with approved drawings, relevant IS Standards, local electrical authority regulations and the Architect's instructions.
</t>
    </r>
    <r>
      <rPr>
        <b/>
        <sz val="12"/>
        <rFont val="Palatino Linotype"/>
        <family val="1"/>
      </rPr>
      <t>Preferred Makes:</t>
    </r>
    <r>
      <rPr>
        <sz val="12"/>
        <rFont val="Palatino Linotype"/>
        <family val="1"/>
      </rPr>
      <t xml:space="preserve">
Switches &amp; Sockets: Legrand / Schneider Electric / Crabtree / Anchor
Wires &amp; Cables: Polycab / RR Kabel / Finolex
MCBs / RCCBs / DBs: Schneider Electric / Legrand / Siemens / L&amp;T</t>
    </r>
  </si>
  <si>
    <t>MISCELLANEOUS &amp; CONTINGENCY 10%</t>
  </si>
  <si>
    <r>
      <t xml:space="preserve">Supply and application of certified water-based intumescent fire-retardant coating system over prepared internal wall surfaces of </t>
    </r>
    <r>
      <rPr>
        <b/>
        <sz val="12"/>
        <color theme="1"/>
        <rFont val="Palatino Linotype"/>
        <family val="1"/>
      </rPr>
      <t>AI Lab and UPS Room</t>
    </r>
    <r>
      <rPr>
        <sz val="12"/>
        <color theme="1"/>
        <rFont val="Palatino Linotype"/>
        <family val="1"/>
      </rPr>
      <t xml:space="preserve">, including surface preparation, cleaning, compatible primer, intermediate and finish coats to achieve the specified dry film thickness (DFT) and minimum 2-hour fire resistance, complete with all materials, labour, scaffolding, touch-up, testing, manufacturer's warranty and certification, as per approved fire consultant's specifications and manufacturer's recommendations. </t>
    </r>
  </si>
  <si>
    <r>
      <rPr>
        <sz val="12"/>
        <color rgb="FFFF0000"/>
        <rFont val="Palatino Linotype"/>
        <family val="1"/>
      </rPr>
      <t>Specific for AI LAB :</t>
    </r>
    <r>
      <rPr>
        <sz val="12"/>
        <color theme="1"/>
        <rFont val="Palatino Linotype"/>
        <family val="1"/>
      </rPr>
      <t xml:space="preserve"> Supply, installation, testing and commissioning of Clean Agent Fire Extinguisher, 4–6 kg capacity, suitable for electrical/electronic equipment and server/lab areas, filled with FK-5-1-12 / FE-36 clean agent, complete with wall mounting bracket, discharge hose/nozzle, pressure gauge, safety pin, identification label, operating instructions and commissioning certificate. Location: AI Lab. Preferred make: Ceasefire / Kanex / Safex / NewAge.</t>
    </r>
  </si>
  <si>
    <t>Entrance lobby</t>
  </si>
  <si>
    <r>
      <rPr>
        <sz val="12"/>
        <color theme="1"/>
        <rFont val="Palatino Linotype"/>
        <family val="1"/>
      </rPr>
      <t xml:space="preserve">Providing and applying 2–3 coats of </t>
    </r>
    <r>
      <rPr>
        <u/>
        <sz val="12"/>
        <color theme="1"/>
        <rFont val="Palatino Linotype"/>
        <family val="1"/>
      </rPr>
      <t>Birla Opus Premium Interior Emulsion (Royale equivalent)</t>
    </r>
    <r>
      <rPr>
        <sz val="12"/>
        <color theme="1"/>
        <rFont val="Palatino Linotype"/>
        <family val="1"/>
      </rPr>
      <t xml:space="preserve"> or approved equivalent, washable, stain-resistant, fungus and mildew resistant, low VOC, rich matt finish acrylic emulsion paint over one coat of Birla Opus Interior Water-Based Primer, applied on 2–3 coats of Birla White cement-based wall putty with polymer additives to achieve a smooth and uniform surface finish on internal walls and ceilings. The scope shall include thorough surface preparation, cleaning, removal of loose particles, crack filling (up to 3 mm width) using approved acrylic crack filler, putty application, sanding, primer, finishing coats, masking, protection of adjoining surfaces, providing and removing scaffolding, touch-up, cleaning and handing over complete in accordance with the manufacturer's specifications, approved drawings and the Architect's instructions.</t>
    </r>
    <r>
      <rPr>
        <b/>
        <sz val="12"/>
        <color theme="1"/>
        <rFont val="Palatino Linotype"/>
        <family val="1"/>
      </rPr>
      <t xml:space="preserve"> </t>
    </r>
  </si>
  <si>
    <t>Supplying and applying premium PU Interior Matt Finish (Semi-Matt / Anti-Scratch) of ICA or equivalent approved Italian make on interior solid wood, veneer, MDF substrates including doors, windows, furniture and wall panelling, comprising complete surface preparation, sanding, sealing and finishing to achieve a uniform, smooth and durable finish. The application shall include thorough sanding along the grain using P150, P180, P220 and P320 grit sandpapers, complete removal of dust using compressed air, application of two coats of epoxy primer, followed by two coats of compatible clear PU sealer (120–150 g/m² per coat), with intermediate sanding using P220 and P320–P400 grit sandpapers after each coat. The finish shall comprise one or two coats of ICA PU Interior Matt / PU Anti-Scratch Matt Clear Topcoat (100–120 g/m² per coat) applied in accordance with the manufacturer's recommendations, ensuring proper drying intervals, intermediate sanding wherever required and final finishing to achieve a smooth, uniform, scratch-resistant, high-transparency matt finish. The work shall include all materials, labour, specialised tools, protection, masking, transportation, cleaning and completion in accordance with approved mock-ups, manufacturer's specifications and the Architect's instructions.</t>
  </si>
  <si>
    <r>
      <rPr>
        <b/>
        <sz val="12"/>
        <rFont val="Palatino Linotype"/>
        <family val="1"/>
      </rPr>
      <t xml:space="preserve">Note: </t>
    </r>
    <r>
      <rPr>
        <sz val="12"/>
        <rFont val="Palatino Linotype"/>
        <family val="1"/>
      </rPr>
      <t>The polishing methodology, sequence of surface preparation, sanding grit progression, epoxy primer application, PU sealer coats, intermediate sanding, PU topcoat application, drying intervals and final finishing requirements shall remain identical for both existing and new solid wood doors, veneer-finished doors, windows, furniture and wall panelling. Existing surfaces shall be thoroughly inspected and all loose coatings, damaged polish, stains, scratches, dents and surface imperfections shall be completely removed and repaired prior to commencement of the polishing process to achieve a uniform finish matching the approved sample. No additional payment shall be made for extra surface preparation required to achieve the specified finish on existing substrates.</t>
    </r>
  </si>
  <si>
    <t>Glass door - 1.2 x 2.4</t>
  </si>
  <si>
    <r>
      <t xml:space="preserve">Providing labour, materials and machinery for laying approved BRAND Nexion vitrified/porcelain tiles or EQUIVALENT to match 3d Shown (tiles supplied separately by the Client) of approved size, colour and finish over a prepared cementitious substrate using polymer-modified tile adhesive conforming to IS 15477 (Type C2TE or equivalent), including surface preparation, levelling, cutting, edge finishing, laying to true line, level and pattern, maintaining uniform joints of 2–3 mm, filling joints with approved polymer-based grout of matching shade, cleaning, protection, curing where required, and handing over complete. The rate shall include tile adhesive, grout, spacers, movement joints, edge trims wherever required, wastage during cutting, labour, tools, consumables and all incidental works in accordance with the manufacturer's specifications, approved drawings and the Architect's instructions. Tiles shall be supplied free of cost by the Client. </t>
    </r>
    <r>
      <rPr>
        <u/>
        <sz val="12"/>
        <color theme="1"/>
        <rFont val="Palatino Linotype"/>
        <family val="1"/>
      </rPr>
      <t>Tiles to be laid over Existing Tiles &amp; Cost to consider this for the correct use of adhesive.</t>
    </r>
    <r>
      <rPr>
        <sz val="12"/>
        <color theme="1"/>
        <rFont val="Palatino Linotype"/>
        <family val="1"/>
      </rPr>
      <t xml:space="preserve"> </t>
    </r>
    <r>
      <rPr>
        <b/>
        <sz val="12"/>
        <color theme="1"/>
        <rFont val="Palatino Linotype"/>
        <family val="1"/>
      </rPr>
      <t>Basic Rate of Tile : Rs.1500/- per sqft.</t>
    </r>
    <r>
      <rPr>
        <sz val="12"/>
        <color theme="1"/>
        <rFont val="Palatino Linotype"/>
        <family val="1"/>
      </rPr>
      <t xml:space="preserve"> Areas considere: Viewing Gallery &amp; AI Lab</t>
    </r>
  </si>
  <si>
    <t>Months</t>
  </si>
  <si>
    <t xml:space="preserve">Main door &amp; Connected Solid Wood Window - Repolishing </t>
  </si>
  <si>
    <t>Providing, fabricating and fixing wall panelling comprising a framework of 40 × 40 × 1.6 mm thick MS hollow square sections, treated with one coat of zinc-rich primer and two coats of synthetic enamel/epoxy paint for corrosion protection, securely anchored to the wall using approved anchor fasteners. The framework shall be clad with 12 mm thick BWR grade plywood, over which 12 mm thick moisture-resistant MDF board shall be fixed using approved screws and adhesive to achieve a smooth, true and level surface, including cutting, routing, edge finishing, necessary backing supports, making openings for electrical, HVAC and other MEP services, joint treatment, alignment, levelling, all materials, labour, hardware, scaffolding, protection of adjacent finishes, cleaning and disposal of debris, complete as per approved drawings and the Architect's instructions, ready to receive the specified final finish (paint, laminate, veneer, fabric, fluted panels or any other approved finish).</t>
  </si>
  <si>
    <t xml:space="preserve">Tile Flooring </t>
  </si>
  <si>
    <t>Providing, supplying, installing, testing and commissioning complete IP CCTV Surveillance System comprising MATRIX (or approved equivalent) 4 MP IP Cameras, NVR, PoE Switch, Surveillance HDD, CAT6 Cabling, Equipment Rack, Monitor, Conduits, Junction Boxes, Mounting Accessories, Configuration, Testing &amp; Commissioning complete as specified.</t>
  </si>
  <si>
    <t>BOCW @ 1%</t>
  </si>
  <si>
    <r>
      <rPr>
        <b/>
        <sz val="11"/>
        <color rgb="FFFF0000"/>
        <rFont val="Palatino Linotype"/>
        <family val="1"/>
      </rPr>
      <t>PART B:</t>
    </r>
    <r>
      <rPr>
        <b/>
        <sz val="11"/>
        <color theme="1"/>
        <rFont val="Palatino Linotype"/>
        <family val="1"/>
      </rPr>
      <t xml:space="preserve"> TOTAL INCL GST &amp; BOCW</t>
    </r>
  </si>
  <si>
    <r>
      <rPr>
        <b/>
        <sz val="11"/>
        <color rgb="FFFF0000"/>
        <rFont val="Palatino Linotype"/>
        <family val="1"/>
      </rPr>
      <t>PART A:</t>
    </r>
    <r>
      <rPr>
        <b/>
        <sz val="11"/>
        <color theme="1"/>
        <rFont val="Palatino Linotype"/>
        <family val="1"/>
      </rPr>
      <t xml:space="preserve"> TOTAL INCL GST &amp; BOCW</t>
    </r>
  </si>
  <si>
    <t>Supply, installation, testing and commissioning of CAT6 data cabling, I/O faceplates, RJ45 keystones, patch cords, patch panel, QSFP/GBIC Module, OFC Cable, OFC Patch Cord, LIU, Cisco C9200L-24PXG-2Y-E Qty: 2 Nos. , with 5 year warranty contract, (Catalyst 9200L 24-port 8xmGig, 16x1G, 2x25G, PoE+, Network Essentials), cable manager, rack termination, labelling and Fluke  testing / certification complete for AI Lab, Seminar Hall, Lobby and support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</si>
</sst>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_ [$₹-4009]\ * #,##0.00_ ;_ [$₹-4009]\ * \-#,##0.00_ ;_ [$₹-4009]\ * &quot;-&quot;??_ ;_ @_ "/>
    <numFmt numFmtId="167" formatCode="0.0"/>
    <numFmt numFmtId="168" formatCode="_ &quot;₹&quot;\ * #,##0_ ;_ &quot;₹&quot;\ * \-#,##0_ ;_ &quot;₹&quot;\ * &quot;-&quot;??_ ;_ @_ "/>
  </numFmts>
  <fonts count="27" x14ac:knownFonts="1">
    <font>
      <sz val="11"/>
      <color theme="1"/>
      <name val="Calibri"/>
      <family val="2"/>
      <scheme val="minor"/>
    </font>
    <font>
      <sz val="11"/>
      <color theme="1"/>
      <name val="Calibri"/>
      <family val="2"/>
      <scheme val="minor"/>
    </font>
    <font>
      <b/>
      <sz val="12"/>
      <color theme="1"/>
      <name val="Palatino Linotype"/>
      <family val="1"/>
    </font>
    <font>
      <sz val="12"/>
      <color theme="1"/>
      <name val="Palatino Linotype"/>
      <family val="1"/>
    </font>
    <font>
      <b/>
      <sz val="12"/>
      <name val="Palatino Linotype"/>
      <family val="1"/>
    </font>
    <font>
      <b/>
      <i/>
      <sz val="12"/>
      <color rgb="FFFF0000"/>
      <name val="Palatino Linotype"/>
      <family val="1"/>
    </font>
    <font>
      <sz val="12"/>
      <color rgb="FFFF0000"/>
      <name val="Palatino Linotype"/>
      <family val="1"/>
    </font>
    <font>
      <sz val="12"/>
      <name val="Palatino Linotype"/>
      <family val="1"/>
    </font>
    <font>
      <b/>
      <sz val="12"/>
      <color rgb="FFFF0000"/>
      <name val="Palatino Linotype"/>
      <family val="1"/>
    </font>
    <font>
      <b/>
      <sz val="18"/>
      <color theme="8"/>
      <name val="Palatino Linotype"/>
      <family val="1"/>
    </font>
    <font>
      <b/>
      <sz val="12"/>
      <color theme="8"/>
      <name val="Palatino Linotype"/>
      <family val="1"/>
    </font>
    <font>
      <sz val="11"/>
      <color theme="1"/>
      <name val="Palatino Linotype"/>
      <family val="1"/>
    </font>
    <font>
      <b/>
      <u/>
      <sz val="12"/>
      <color theme="1"/>
      <name val="Palatino Linotype"/>
      <family val="1"/>
    </font>
    <font>
      <sz val="10"/>
      <name val="Arial"/>
      <family val="2"/>
    </font>
    <font>
      <b/>
      <sz val="14"/>
      <color theme="1"/>
      <name val="Palatino Linotype"/>
      <family val="1"/>
    </font>
    <font>
      <b/>
      <sz val="11"/>
      <color theme="8"/>
      <name val="Palatino Linotype"/>
      <family val="1"/>
    </font>
    <font>
      <b/>
      <sz val="14"/>
      <color rgb="FFFF0000"/>
      <name val="Palatino Linotype"/>
      <family val="1"/>
    </font>
    <font>
      <b/>
      <sz val="16"/>
      <color rgb="FFFF0000"/>
      <name val="Palatino Linotype"/>
      <family val="1"/>
    </font>
    <font>
      <sz val="12"/>
      <color rgb="FFC00000"/>
      <name val="Palatino Linotype"/>
      <family val="1"/>
    </font>
    <font>
      <b/>
      <sz val="12"/>
      <color rgb="FFC00000"/>
      <name val="Palatino Linotype"/>
      <family val="1"/>
    </font>
    <font>
      <sz val="8"/>
      <name val="Calibri"/>
      <family val="2"/>
      <scheme val="minor"/>
    </font>
    <font>
      <u/>
      <sz val="12"/>
      <color theme="1"/>
      <name val="Palatino Linotype"/>
      <family val="1"/>
    </font>
    <font>
      <u/>
      <sz val="12"/>
      <name val="Palatino Linotype"/>
      <family val="1"/>
    </font>
    <font>
      <b/>
      <sz val="11"/>
      <color theme="1"/>
      <name val="Palatino Linotype"/>
      <family val="1"/>
    </font>
    <font>
      <i/>
      <sz val="12"/>
      <color theme="1"/>
      <name val="Palatino Linotype"/>
      <family val="1"/>
    </font>
    <font>
      <b/>
      <sz val="11"/>
      <color rgb="FFFF0000"/>
      <name val="Palatino Linotype"/>
      <family val="1"/>
    </font>
    <font>
      <b/>
      <sz val="16"/>
      <color theme="8"/>
      <name val="Palatino Linotype"/>
      <family val="1"/>
    </font>
  </fonts>
  <fills count="1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22"/>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9"/>
        <bgColor indexed="64"/>
      </patternFill>
    </fill>
    <fill>
      <patternFill patternType="solid">
        <fgColor theme="5"/>
        <bgColor indexed="64"/>
      </patternFill>
    </fill>
    <fill>
      <patternFill patternType="solid">
        <fgColor theme="6"/>
        <bgColor indexed="64"/>
      </patternFill>
    </fill>
    <fill>
      <patternFill patternType="solid">
        <fgColor theme="7" tint="0.59999389629810485"/>
        <bgColor indexed="64"/>
      </patternFill>
    </fill>
    <fill>
      <patternFill patternType="solid">
        <fgColor theme="8"/>
        <bgColor indexed="64"/>
      </patternFill>
    </fill>
    <fill>
      <patternFill patternType="solid">
        <fgColor theme="7"/>
        <bgColor indexed="64"/>
      </patternFill>
    </fill>
    <fill>
      <patternFill patternType="solid">
        <fgColor rgb="FFDADADA"/>
        <bgColor rgb="FFDADADA"/>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3" fillId="0" borderId="0"/>
    <xf numFmtId="43" fontId="1" fillId="0" borderId="0" applyFont="0" applyFill="0" applyBorder="0" applyAlignment="0" applyProtection="0"/>
  </cellStyleXfs>
  <cellXfs count="218">
    <xf numFmtId="0" fontId="0" fillId="0" borderId="0" xfId="0"/>
    <xf numFmtId="0" fontId="3" fillId="0" borderId="0" xfId="0" applyFont="1"/>
    <xf numFmtId="0" fontId="4" fillId="3" borderId="1" xfId="0" applyFont="1" applyFill="1" applyBorder="1"/>
    <xf numFmtId="0" fontId="3" fillId="3" borderId="1" xfId="0" applyFont="1" applyFill="1" applyBorder="1"/>
    <xf numFmtId="43" fontId="3" fillId="3" borderId="1" xfId="1" applyFont="1" applyFill="1" applyBorder="1" applyAlignment="1">
      <alignment horizontal="center"/>
    </xf>
    <xf numFmtId="43" fontId="4" fillId="4" borderId="1" xfId="1" applyFont="1" applyFill="1" applyBorder="1" applyAlignment="1">
      <alignment horizontal="center" vertical="center" wrapText="1"/>
    </xf>
    <xf numFmtId="0" fontId="4" fillId="4" borderId="1" xfId="1" applyNumberFormat="1" applyFont="1" applyFill="1" applyBorder="1" applyAlignment="1">
      <alignment horizontal="center" vertical="center" wrapText="1"/>
    </xf>
    <xf numFmtId="43" fontId="4" fillId="6" borderId="1" xfId="1" applyFont="1" applyFill="1" applyBorder="1" applyAlignment="1">
      <alignment horizontal="left" vertical="center" wrapText="1"/>
    </xf>
    <xf numFmtId="0" fontId="4" fillId="6" borderId="1" xfId="1" applyNumberFormat="1" applyFont="1" applyFill="1" applyBorder="1" applyAlignment="1">
      <alignment horizontal="center" vertical="center" wrapText="1"/>
    </xf>
    <xf numFmtId="43" fontId="4" fillId="6" borderId="1" xfId="1" applyFont="1" applyFill="1" applyBorder="1" applyAlignment="1">
      <alignment horizontal="center" vertical="center" wrapText="1"/>
    </xf>
    <xf numFmtId="43" fontId="5" fillId="0" borderId="1" xfId="1" applyFont="1" applyFill="1" applyBorder="1" applyAlignment="1">
      <alignment horizontal="left" vertical="center" wrapText="1"/>
    </xf>
    <xf numFmtId="0" fontId="5" fillId="0" borderId="1" xfId="1" applyNumberFormat="1" applyFont="1" applyFill="1" applyBorder="1" applyAlignment="1">
      <alignment horizontal="center" vertical="center" wrapText="1"/>
    </xf>
    <xf numFmtId="43" fontId="5" fillId="0" borderId="1" xfId="1" applyFont="1" applyFill="1" applyBorder="1" applyAlignment="1">
      <alignment horizontal="center" vertical="center" wrapText="1"/>
    </xf>
    <xf numFmtId="43" fontId="4" fillId="7" borderId="1" xfId="1" applyFont="1" applyFill="1" applyBorder="1" applyAlignment="1">
      <alignment horizontal="left"/>
    </xf>
    <xf numFmtId="0" fontId="4" fillId="0" borderId="1" xfId="1" applyNumberFormat="1" applyFont="1" applyFill="1" applyBorder="1" applyAlignment="1">
      <alignment horizontal="center" vertical="center" wrapText="1"/>
    </xf>
    <xf numFmtId="43" fontId="4" fillId="0" borderId="1" xfId="1" applyFont="1" applyFill="1" applyBorder="1" applyAlignment="1">
      <alignment horizontal="center" vertical="center" wrapText="1"/>
    </xf>
    <xf numFmtId="0" fontId="3" fillId="0" borderId="1" xfId="0" applyFont="1" applyBorder="1" applyAlignment="1">
      <alignment horizontal="center"/>
    </xf>
    <xf numFmtId="165" fontId="3" fillId="0" borderId="0" xfId="0" applyNumberFormat="1" applyFont="1"/>
    <xf numFmtId="43" fontId="3" fillId="0" borderId="1" xfId="1" applyFont="1" applyFill="1" applyBorder="1" applyAlignment="1">
      <alignment horizontal="center"/>
    </xf>
    <xf numFmtId="43" fontId="7" fillId="0" borderId="1" xfId="1" applyFont="1" applyFill="1" applyBorder="1" applyAlignment="1">
      <alignment horizontal="left"/>
    </xf>
    <xf numFmtId="43" fontId="8" fillId="8" borderId="1" xfId="1" applyFont="1" applyFill="1" applyBorder="1"/>
    <xf numFmtId="0" fontId="6" fillId="8" borderId="1" xfId="0" applyFont="1" applyFill="1" applyBorder="1" applyAlignment="1">
      <alignment horizontal="center"/>
    </xf>
    <xf numFmtId="43" fontId="6" fillId="8" borderId="1" xfId="1" applyFont="1" applyFill="1" applyBorder="1" applyAlignment="1">
      <alignment horizontal="center"/>
    </xf>
    <xf numFmtId="0" fontId="3" fillId="0" borderId="0" xfId="0" applyFont="1" applyAlignment="1">
      <alignment horizontal="center"/>
    </xf>
    <xf numFmtId="43" fontId="2" fillId="0" borderId="1" xfId="1" applyFont="1" applyFill="1" applyBorder="1" applyAlignment="1">
      <alignment horizontal="center" vertical="center" wrapText="1"/>
    </xf>
    <xf numFmtId="43" fontId="3" fillId="0" borderId="1" xfId="1" applyFont="1" applyFill="1" applyBorder="1" applyAlignment="1">
      <alignment horizontal="left"/>
    </xf>
    <xf numFmtId="43" fontId="4" fillId="9" borderId="1" xfId="1" applyFont="1" applyFill="1" applyBorder="1" applyAlignment="1">
      <alignment horizontal="left" vertical="center" wrapText="1"/>
    </xf>
    <xf numFmtId="0" fontId="4" fillId="9" borderId="1" xfId="1" applyNumberFormat="1" applyFont="1" applyFill="1" applyBorder="1" applyAlignment="1">
      <alignment horizontal="center" vertical="center" wrapText="1"/>
    </xf>
    <xf numFmtId="43" fontId="4" fillId="9" borderId="1" xfId="1" applyFont="1" applyFill="1" applyBorder="1" applyAlignment="1">
      <alignment horizontal="center" vertical="center" wrapText="1"/>
    </xf>
    <xf numFmtId="0" fontId="3" fillId="9" borderId="0" xfId="0" applyFont="1" applyFill="1"/>
    <xf numFmtId="0" fontId="2" fillId="13" borderId="1" xfId="0" applyFont="1" applyFill="1" applyBorder="1" applyAlignment="1">
      <alignment horizontal="center" vertical="center"/>
    </xf>
    <xf numFmtId="0" fontId="2" fillId="13" borderId="1" xfId="0" applyFont="1" applyFill="1" applyBorder="1" applyAlignment="1">
      <alignment horizontal="justify" vertical="center" wrapText="1"/>
    </xf>
    <xf numFmtId="0" fontId="3" fillId="13" borderId="1" xfId="0" applyFont="1" applyFill="1" applyBorder="1" applyAlignment="1">
      <alignment horizontal="center" vertical="center"/>
    </xf>
    <xf numFmtId="43" fontId="3" fillId="13" borderId="1" xfId="1" applyFont="1" applyFill="1" applyBorder="1" applyAlignment="1">
      <alignment horizontal="center" vertical="center"/>
    </xf>
    <xf numFmtId="166" fontId="3" fillId="13" borderId="1" xfId="0" applyNumberFormat="1"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11" fillId="0" borderId="0" xfId="0" applyFont="1"/>
    <xf numFmtId="0" fontId="3" fillId="0" borderId="1" xfId="0" applyFont="1" applyBorder="1"/>
    <xf numFmtId="0" fontId="2" fillId="0" borderId="1" xfId="0" applyFont="1" applyBorder="1" applyAlignment="1">
      <alignment horizontal="center" vertical="center"/>
    </xf>
    <xf numFmtId="0" fontId="2" fillId="15" borderId="1" xfId="0" applyFont="1" applyFill="1" applyBorder="1" applyAlignment="1">
      <alignment horizontal="center" vertical="center"/>
    </xf>
    <xf numFmtId="0" fontId="3" fillId="15" borderId="1" xfId="0" applyFont="1" applyFill="1" applyBorder="1" applyAlignment="1">
      <alignment horizontal="center" vertical="center"/>
    </xf>
    <xf numFmtId="43" fontId="3" fillId="15" borderId="1" xfId="1" applyFont="1" applyFill="1" applyBorder="1" applyAlignment="1">
      <alignment horizontal="center" vertical="center"/>
    </xf>
    <xf numFmtId="166" fontId="3" fillId="15" borderId="1" xfId="0" applyNumberFormat="1" applyFont="1" applyFill="1" applyBorder="1" applyAlignment="1">
      <alignment horizontal="center" vertical="center"/>
    </xf>
    <xf numFmtId="0" fontId="3" fillId="13" borderId="1" xfId="0" applyFont="1" applyFill="1" applyBorder="1"/>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11" fillId="0" borderId="0" xfId="0" applyFont="1" applyAlignment="1">
      <alignment horizontal="center" vertical="center"/>
    </xf>
    <xf numFmtId="0" fontId="3" fillId="0" borderId="1" xfId="0" applyFont="1" applyBorder="1" applyAlignment="1">
      <alignment horizontal="left"/>
    </xf>
    <xf numFmtId="0" fontId="2" fillId="15" borderId="1" xfId="0" applyFont="1" applyFill="1" applyBorder="1" applyAlignment="1">
      <alignment horizontal="left" vertical="center" wrapText="1"/>
    </xf>
    <xf numFmtId="0" fontId="2" fillId="13" borderId="1" xfId="0" applyFont="1" applyFill="1" applyBorder="1" applyAlignment="1">
      <alignment horizontal="left"/>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xf>
    <xf numFmtId="0" fontId="11" fillId="0" borderId="0" xfId="0" applyFont="1" applyAlignment="1">
      <alignment horizontal="left"/>
    </xf>
    <xf numFmtId="0" fontId="2" fillId="0" borderId="1" xfId="0" applyFont="1" applyBorder="1" applyAlignment="1">
      <alignment horizontal="left" vertical="center" wrapText="1"/>
    </xf>
    <xf numFmtId="0" fontId="3" fillId="13" borderId="0" xfId="0" applyFont="1" applyFill="1"/>
    <xf numFmtId="43" fontId="3" fillId="0" borderId="1" xfId="1" applyFont="1" applyFill="1" applyBorder="1" applyAlignment="1">
      <alignment horizontal="center" vertical="center"/>
    </xf>
    <xf numFmtId="166" fontId="3" fillId="0" borderId="1" xfId="0" applyNumberFormat="1" applyFont="1" applyBorder="1" applyAlignment="1">
      <alignment horizontal="center" vertical="center"/>
    </xf>
    <xf numFmtId="0" fontId="7" fillId="0" borderId="1" xfId="0" applyFont="1" applyBorder="1" applyAlignment="1">
      <alignment horizontal="justify" vertical="center" wrapText="1"/>
    </xf>
    <xf numFmtId="0" fontId="7" fillId="0" borderId="1" xfId="4" applyNumberFormat="1" applyFont="1" applyFill="1" applyBorder="1" applyAlignment="1" applyProtection="1">
      <alignment horizontal="justify" vertical="top" wrapText="1"/>
    </xf>
    <xf numFmtId="43" fontId="2" fillId="0" borderId="1" xfId="0" applyNumberFormat="1" applyFont="1" applyBorder="1" applyAlignment="1">
      <alignment horizontal="center" vertical="center"/>
    </xf>
    <xf numFmtId="0" fontId="4" fillId="0" borderId="1" xfId="4" applyNumberFormat="1" applyFont="1" applyFill="1" applyBorder="1" applyAlignment="1" applyProtection="1">
      <alignment horizontal="justify" vertical="top" wrapText="1"/>
    </xf>
    <xf numFmtId="0" fontId="2" fillId="0" borderId="1" xfId="0" applyFont="1" applyBorder="1" applyAlignment="1">
      <alignment horizontal="justify" vertical="center" wrapText="1"/>
    </xf>
    <xf numFmtId="1" fontId="3" fillId="0" borderId="1" xfId="1" applyNumberFormat="1" applyFont="1" applyFill="1" applyBorder="1" applyAlignment="1">
      <alignment horizontal="justify" vertical="center" wrapText="1"/>
    </xf>
    <xf numFmtId="0" fontId="4" fillId="0" borderId="1" xfId="0" applyFont="1" applyBorder="1" applyAlignment="1">
      <alignment horizontal="justify" vertical="center" wrapText="1"/>
    </xf>
    <xf numFmtId="0" fontId="11" fillId="0" borderId="1" xfId="0" applyFont="1" applyBorder="1" applyAlignment="1">
      <alignment horizontal="center" vertical="center"/>
    </xf>
    <xf numFmtId="43" fontId="4" fillId="15" borderId="1" xfId="1" applyFont="1" applyFill="1" applyBorder="1" applyAlignment="1">
      <alignment horizontal="left" vertical="center" wrapText="1"/>
    </xf>
    <xf numFmtId="0" fontId="4" fillId="15" borderId="1" xfId="1" applyNumberFormat="1" applyFont="1" applyFill="1" applyBorder="1" applyAlignment="1">
      <alignment horizontal="center" vertical="center" wrapText="1"/>
    </xf>
    <xf numFmtId="43" fontId="4" fillId="15" borderId="1" xfId="1" applyFont="1" applyFill="1" applyBorder="1" applyAlignment="1">
      <alignment horizontal="center" vertical="center" wrapText="1"/>
    </xf>
    <xf numFmtId="0" fontId="3" fillId="0" borderId="1" xfId="0" applyFont="1" applyBorder="1" applyAlignment="1">
      <alignment vertical="center" wrapText="1"/>
    </xf>
    <xf numFmtId="2" fontId="3" fillId="0" borderId="1" xfId="0" applyNumberFormat="1" applyFont="1" applyBorder="1" applyAlignment="1">
      <alignment horizontal="center" vertical="center"/>
    </xf>
    <xf numFmtId="0" fontId="14" fillId="2" borderId="1" xfId="0" applyFont="1" applyFill="1" applyBorder="1" applyAlignment="1">
      <alignment horizontal="center" vertical="center"/>
    </xf>
    <xf numFmtId="0" fontId="14" fillId="2" borderId="1" xfId="0" applyFont="1" applyFill="1" applyBorder="1" applyAlignment="1">
      <alignment horizontal="right" vertical="center" wrapText="1"/>
    </xf>
    <xf numFmtId="0" fontId="14" fillId="2" borderId="1" xfId="0" applyFont="1" applyFill="1" applyBorder="1"/>
    <xf numFmtId="0" fontId="2" fillId="0" borderId="1" xfId="0" applyFont="1" applyBorder="1" applyAlignment="1">
      <alignment horizontal="right" vertical="center" wrapText="1"/>
    </xf>
    <xf numFmtId="44" fontId="3" fillId="0" borderId="1" xfId="2" applyFont="1" applyFill="1" applyBorder="1" applyAlignment="1">
      <alignment horizontal="right" vertical="center"/>
    </xf>
    <xf numFmtId="2" fontId="3" fillId="0" borderId="1" xfId="0" applyNumberFormat="1" applyFont="1" applyBorder="1"/>
    <xf numFmtId="0" fontId="2" fillId="2" borderId="1" xfId="0" applyFont="1" applyFill="1" applyBorder="1" applyAlignment="1">
      <alignment horizontal="right" vertical="center" wrapText="1"/>
    </xf>
    <xf numFmtId="44" fontId="3" fillId="15" borderId="1" xfId="2" applyFont="1" applyFill="1" applyBorder="1" applyAlignment="1">
      <alignment horizontal="center" vertical="center"/>
    </xf>
    <xf numFmtId="44" fontId="3" fillId="0" borderId="1" xfId="2" applyFont="1" applyFill="1" applyBorder="1" applyAlignment="1">
      <alignment vertical="center"/>
    </xf>
    <xf numFmtId="44" fontId="2" fillId="14" borderId="1" xfId="2" applyFont="1" applyFill="1" applyBorder="1" applyAlignment="1">
      <alignment horizontal="center" vertical="center" wrapText="1"/>
    </xf>
    <xf numFmtId="44" fontId="3" fillId="0" borderId="1" xfId="2" applyFont="1" applyBorder="1"/>
    <xf numFmtId="44" fontId="3" fillId="13" borderId="1" xfId="2" applyFont="1" applyFill="1" applyBorder="1"/>
    <xf numFmtId="44" fontId="2" fillId="0" borderId="1" xfId="2" applyFont="1" applyBorder="1" applyAlignment="1">
      <alignment horizontal="center" vertical="center"/>
    </xf>
    <xf numFmtId="44" fontId="3" fillId="0" borderId="1" xfId="2" applyFont="1" applyBorder="1" applyAlignment="1">
      <alignment horizontal="center" vertical="center"/>
    </xf>
    <xf numFmtId="44" fontId="3" fillId="0" borderId="1" xfId="2" applyFont="1" applyFill="1" applyBorder="1" applyAlignment="1">
      <alignment horizontal="center" vertical="center"/>
    </xf>
    <xf numFmtId="44" fontId="3" fillId="13" borderId="1" xfId="2" applyFont="1" applyFill="1" applyBorder="1" applyAlignment="1">
      <alignment horizontal="center" vertical="center"/>
    </xf>
    <xf numFmtId="44" fontId="3" fillId="0" borderId="0" xfId="2" applyFont="1" applyAlignment="1">
      <alignment horizontal="center" vertical="center"/>
    </xf>
    <xf numFmtId="44" fontId="3" fillId="0" borderId="0" xfId="2" applyFont="1"/>
    <xf numFmtId="44" fontId="11" fillId="0" borderId="0" xfId="2" applyFont="1"/>
    <xf numFmtId="0" fontId="3" fillId="11" borderId="1" xfId="0" applyFont="1" applyFill="1" applyBorder="1" applyAlignment="1">
      <alignment horizontal="center" vertical="center"/>
    </xf>
    <xf numFmtId="0" fontId="2" fillId="11" borderId="1" xfId="0" applyFont="1" applyFill="1" applyBorder="1" applyAlignment="1">
      <alignment horizontal="right" vertical="center"/>
    </xf>
    <xf numFmtId="44" fontId="2" fillId="11" borderId="1" xfId="2" applyFont="1" applyFill="1" applyBorder="1" applyAlignment="1">
      <alignment horizontal="center" vertical="center"/>
    </xf>
    <xf numFmtId="44" fontId="2" fillId="2" borderId="1" xfId="2" applyFont="1" applyFill="1" applyBorder="1" applyAlignment="1">
      <alignment vertical="center"/>
    </xf>
    <xf numFmtId="0" fontId="2" fillId="2" borderId="1" xfId="0" applyFont="1" applyFill="1" applyBorder="1" applyAlignment="1">
      <alignment horizontal="center" vertical="center"/>
    </xf>
    <xf numFmtId="2" fontId="2" fillId="2" borderId="1" xfId="0" applyNumberFormat="1" applyFont="1" applyFill="1" applyBorder="1"/>
    <xf numFmtId="0" fontId="2" fillId="2" borderId="1" xfId="0" applyFont="1" applyFill="1" applyBorder="1"/>
    <xf numFmtId="43" fontId="7" fillId="0" borderId="1" xfId="1" applyFont="1" applyFill="1" applyBorder="1" applyAlignment="1">
      <alignment horizontal="center" vertical="center" wrapText="1"/>
    </xf>
    <xf numFmtId="43" fontId="3" fillId="3" borderId="1" xfId="1" applyFont="1" applyFill="1" applyBorder="1" applyAlignment="1">
      <alignment horizontal="center" vertical="center"/>
    </xf>
    <xf numFmtId="0" fontId="3" fillId="3" borderId="1" xfId="0" applyFont="1" applyFill="1" applyBorder="1" applyAlignment="1">
      <alignment horizontal="center" vertical="center"/>
    </xf>
    <xf numFmtId="43" fontId="6" fillId="8" borderId="1" xfId="1" applyFont="1" applyFill="1" applyBorder="1" applyAlignment="1">
      <alignment horizontal="center" vertical="center"/>
    </xf>
    <xf numFmtId="43" fontId="8" fillId="8" borderId="1" xfId="1" applyFont="1" applyFill="1" applyBorder="1" applyAlignment="1">
      <alignment horizontal="center" vertical="center"/>
    </xf>
    <xf numFmtId="0" fontId="3" fillId="9" borderId="0" xfId="0" applyFont="1" applyFill="1" applyAlignment="1">
      <alignment horizontal="center" vertical="center"/>
    </xf>
    <xf numFmtId="43" fontId="2" fillId="0" borderId="1" xfId="1" applyFont="1" applyFill="1" applyBorder="1" applyAlignment="1">
      <alignment horizontal="center" vertical="center"/>
    </xf>
    <xf numFmtId="43" fontId="7" fillId="0" borderId="1" xfId="1" applyFont="1" applyFill="1" applyBorder="1" applyAlignment="1">
      <alignment horizontal="left" vertical="center" wrapText="1"/>
    </xf>
    <xf numFmtId="43" fontId="2" fillId="0" borderId="0" xfId="1" applyFont="1" applyFill="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43" fontId="2" fillId="3" borderId="1" xfId="1" applyFont="1" applyFill="1" applyBorder="1" applyAlignment="1">
      <alignment horizontal="center" vertical="center"/>
    </xf>
    <xf numFmtId="0" fontId="2" fillId="5" borderId="1" xfId="0" applyFont="1" applyFill="1" applyBorder="1" applyAlignment="1">
      <alignment horizontal="center" vertical="center" wrapText="1"/>
    </xf>
    <xf numFmtId="0" fontId="3" fillId="0" borderId="1" xfId="0" applyFont="1" applyBorder="1" applyAlignment="1">
      <alignment horizontal="left" vertical="top" wrapText="1"/>
    </xf>
    <xf numFmtId="0" fontId="3" fillId="13" borderId="1" xfId="0" applyFont="1" applyFill="1" applyBorder="1" applyAlignment="1">
      <alignment horizontal="center"/>
    </xf>
    <xf numFmtId="0" fontId="11" fillId="0" borderId="0" xfId="0" applyFont="1" applyAlignment="1">
      <alignment horizontal="center"/>
    </xf>
    <xf numFmtId="43" fontId="3" fillId="0" borderId="1" xfId="0" applyNumberFormat="1" applyFont="1" applyBorder="1" applyAlignment="1">
      <alignment horizontal="center" vertical="center"/>
    </xf>
    <xf numFmtId="0" fontId="2" fillId="0" borderId="1" xfId="0" applyFont="1" applyBorder="1" applyAlignment="1">
      <alignment horizontal="left"/>
    </xf>
    <xf numFmtId="44" fontId="3" fillId="0" borderId="1" xfId="2" applyFont="1" applyFill="1" applyBorder="1"/>
    <xf numFmtId="0" fontId="2" fillId="16" borderId="1" xfId="0" applyFont="1" applyFill="1" applyBorder="1" applyAlignment="1">
      <alignment horizontal="center" vertical="center"/>
    </xf>
    <xf numFmtId="0" fontId="2" fillId="16" borderId="1" xfId="0" applyFont="1" applyFill="1" applyBorder="1" applyAlignment="1">
      <alignment horizontal="left" vertical="center" wrapText="1"/>
    </xf>
    <xf numFmtId="0" fontId="3" fillId="9" borderId="1" xfId="0" applyFont="1" applyFill="1" applyBorder="1" applyAlignment="1">
      <alignment horizontal="center" vertical="center"/>
    </xf>
    <xf numFmtId="0" fontId="3" fillId="0" borderId="1" xfId="0" applyFont="1" applyBorder="1" applyAlignment="1">
      <alignment horizontal="justify" vertical="top" wrapText="1"/>
    </xf>
    <xf numFmtId="167" fontId="2" fillId="13" borderId="1" xfId="0" applyNumberFormat="1" applyFont="1" applyFill="1" applyBorder="1" applyAlignment="1">
      <alignment horizontal="center" vertical="center"/>
    </xf>
    <xf numFmtId="43" fontId="2" fillId="13" borderId="1" xfId="1" applyFont="1" applyFill="1" applyBorder="1" applyAlignment="1">
      <alignment horizontal="left" vertical="center"/>
    </xf>
    <xf numFmtId="0" fontId="3" fillId="0" borderId="1" xfId="0" applyFont="1" applyBorder="1" applyAlignment="1">
      <alignment vertical="center"/>
    </xf>
    <xf numFmtId="2" fontId="3" fillId="0" borderId="1" xfId="0" applyNumberFormat="1" applyFont="1" applyBorder="1" applyAlignment="1">
      <alignment horizontal="center" vertical="center" wrapText="1"/>
    </xf>
    <xf numFmtId="0" fontId="2" fillId="2" borderId="1" xfId="0" applyFont="1" applyFill="1" applyBorder="1" applyAlignment="1">
      <alignment horizontal="center"/>
    </xf>
    <xf numFmtId="2" fontId="2" fillId="2" borderId="1" xfId="0" applyNumberFormat="1" applyFont="1" applyFill="1" applyBorder="1" applyAlignment="1">
      <alignment horizontal="center"/>
    </xf>
    <xf numFmtId="2" fontId="3" fillId="0" borderId="1" xfId="0" applyNumberFormat="1" applyFont="1" applyBorder="1" applyAlignment="1">
      <alignment horizontal="center"/>
    </xf>
    <xf numFmtId="0" fontId="11" fillId="2" borderId="1" xfId="0" applyFont="1" applyFill="1" applyBorder="1" applyAlignment="1">
      <alignment horizontal="center" vertical="center"/>
    </xf>
    <xf numFmtId="0" fontId="3" fillId="0" borderId="0" xfId="0" applyFont="1" applyAlignment="1">
      <alignment vertical="center"/>
    </xf>
    <xf numFmtId="3" fontId="3" fillId="0" borderId="1" xfId="0" applyNumberFormat="1" applyFont="1" applyBorder="1" applyAlignment="1">
      <alignment horizontal="center" vertical="center"/>
    </xf>
    <xf numFmtId="0" fontId="17" fillId="2" borderId="1" xfId="0" applyFont="1" applyFill="1" applyBorder="1" applyAlignment="1">
      <alignment horizontal="center" vertical="center"/>
    </xf>
    <xf numFmtId="2" fontId="17" fillId="2" borderId="1" xfId="0" applyNumberFormat="1" applyFont="1" applyFill="1" applyBorder="1" applyAlignment="1">
      <alignment horizontal="center"/>
    </xf>
    <xf numFmtId="0" fontId="17" fillId="2" borderId="1" xfId="0" applyFont="1" applyFill="1" applyBorder="1" applyAlignment="1">
      <alignment horizontal="center"/>
    </xf>
    <xf numFmtId="44" fontId="16" fillId="2" borderId="1" xfId="2" applyFont="1" applyFill="1" applyBorder="1" applyAlignment="1">
      <alignment horizontal="right" vertical="center"/>
    </xf>
    <xf numFmtId="0" fontId="16" fillId="2" borderId="1" xfId="0" applyFont="1" applyFill="1" applyBorder="1" applyAlignment="1">
      <alignment horizontal="center" vertical="center"/>
    </xf>
    <xf numFmtId="2" fontId="16" fillId="2" borderId="1" xfId="0" applyNumberFormat="1" applyFont="1" applyFill="1" applyBorder="1"/>
    <xf numFmtId="0" fontId="16" fillId="2" borderId="1" xfId="0" applyFont="1" applyFill="1" applyBorder="1"/>
    <xf numFmtId="44" fontId="16" fillId="2" borderId="1" xfId="2" applyFont="1" applyFill="1" applyBorder="1" applyAlignment="1">
      <alignment vertical="center"/>
    </xf>
    <xf numFmtId="0" fontId="7" fillId="0" borderId="1" xfId="0" applyFont="1" applyBorder="1" applyAlignment="1">
      <alignment horizontal="center" vertical="center"/>
    </xf>
    <xf numFmtId="0" fontId="2" fillId="0" borderId="1" xfId="0" applyFont="1" applyBorder="1" applyAlignment="1">
      <alignment horizontal="justify" vertical="top" wrapText="1"/>
    </xf>
    <xf numFmtId="43" fontId="7" fillId="0" borderId="1" xfId="0" applyNumberFormat="1" applyFont="1" applyBorder="1" applyAlignment="1">
      <alignment horizontal="center" vertical="center"/>
    </xf>
    <xf numFmtId="0" fontId="2" fillId="13" borderId="1" xfId="0" applyFont="1" applyFill="1" applyBorder="1" applyAlignment="1">
      <alignment horizontal="left" vertical="center"/>
    </xf>
    <xf numFmtId="43" fontId="8" fillId="0" borderId="1" xfId="1" applyFont="1" applyFill="1" applyBorder="1"/>
    <xf numFmtId="0" fontId="6" fillId="0" borderId="1" xfId="0" applyFont="1" applyBorder="1" applyAlignment="1">
      <alignment horizontal="center"/>
    </xf>
    <xf numFmtId="43" fontId="6" fillId="0" borderId="1" xfId="1" applyFont="1" applyFill="1" applyBorder="1" applyAlignment="1">
      <alignment horizontal="center"/>
    </xf>
    <xf numFmtId="43" fontId="6" fillId="0" borderId="1" xfId="1" applyFont="1" applyFill="1" applyBorder="1" applyAlignment="1">
      <alignment horizontal="center" vertical="center"/>
    </xf>
    <xf numFmtId="43" fontId="8" fillId="0" borderId="1" xfId="1" applyFont="1" applyFill="1" applyBorder="1" applyAlignment="1">
      <alignment horizontal="center" vertical="center"/>
    </xf>
    <xf numFmtId="0" fontId="4" fillId="0" borderId="1" xfId="0" applyFont="1" applyBorder="1" applyAlignment="1">
      <alignment horizontal="left" vertical="center"/>
    </xf>
    <xf numFmtId="0" fontId="7" fillId="0" borderId="1" xfId="0" applyFont="1" applyBorder="1" applyAlignment="1">
      <alignment horizontal="justify" vertical="top" wrapText="1"/>
    </xf>
    <xf numFmtId="44" fontId="7" fillId="0" borderId="1" xfId="2" applyFont="1" applyFill="1" applyBorder="1" applyAlignment="1">
      <alignment horizontal="center" vertical="center"/>
    </xf>
    <xf numFmtId="0" fontId="2" fillId="13" borderId="1" xfId="0" applyFont="1" applyFill="1" applyBorder="1" applyAlignment="1">
      <alignment horizontal="center" vertical="center" wrapText="1"/>
    </xf>
    <xf numFmtId="0" fontId="3" fillId="0" borderId="1" xfId="0" applyFont="1" applyBorder="1" applyAlignment="1">
      <alignment horizontal="center" vertical="top" wrapText="1"/>
    </xf>
    <xf numFmtId="44" fontId="2" fillId="2" borderId="1" xfId="2" applyFont="1" applyFill="1" applyBorder="1" applyAlignment="1">
      <alignment horizontal="center" vertical="center"/>
    </xf>
    <xf numFmtId="0" fontId="2" fillId="2" borderId="1" xfId="0" applyFont="1" applyFill="1" applyBorder="1" applyAlignment="1">
      <alignment horizontal="center" vertical="center" wrapText="1"/>
    </xf>
    <xf numFmtId="167" fontId="4" fillId="0" borderId="1" xfId="0" applyNumberFormat="1" applyFont="1" applyBorder="1" applyAlignment="1">
      <alignment horizontal="center" vertical="center"/>
    </xf>
    <xf numFmtId="43" fontId="4" fillId="0" borderId="1" xfId="1" applyFont="1" applyFill="1" applyBorder="1" applyAlignment="1">
      <alignment horizontal="left" vertical="center"/>
    </xf>
    <xf numFmtId="43" fontId="7" fillId="0" borderId="1" xfId="1" applyFont="1" applyFill="1" applyBorder="1" applyAlignment="1">
      <alignment horizontal="center" vertical="center"/>
    </xf>
    <xf numFmtId="166"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2" fillId="0" borderId="1" xfId="0" applyFont="1" applyBorder="1" applyAlignment="1">
      <alignment wrapText="1"/>
    </xf>
    <xf numFmtId="0" fontId="4" fillId="0" borderId="1" xfId="1" applyNumberFormat="1" applyFont="1" applyFill="1" applyBorder="1" applyAlignment="1">
      <alignment horizontal="left" vertical="center" wrapText="1"/>
    </xf>
    <xf numFmtId="0" fontId="4" fillId="0" borderId="1" xfId="0" applyFont="1" applyBorder="1" applyAlignment="1">
      <alignment horizontal="justify" vertical="top" wrapText="1"/>
    </xf>
    <xf numFmtId="0" fontId="7" fillId="0" borderId="1" xfId="1" applyNumberFormat="1" applyFont="1" applyFill="1" applyBorder="1" applyAlignment="1">
      <alignment horizontal="left" vertical="center" wrapText="1"/>
    </xf>
    <xf numFmtId="0" fontId="2" fillId="0" borderId="0" xfId="0" applyFont="1" applyAlignment="1">
      <alignment vertical="center" wrapText="1"/>
    </xf>
    <xf numFmtId="0" fontId="7" fillId="0" borderId="1" xfId="0" applyFont="1" applyBorder="1" applyAlignment="1">
      <alignment horizontal="left" vertical="top" wrapText="1"/>
    </xf>
    <xf numFmtId="0" fontId="4" fillId="0" borderId="1" xfId="0" applyFont="1" applyBorder="1" applyAlignment="1">
      <alignment horizontal="left" vertical="top" wrapText="1"/>
    </xf>
    <xf numFmtId="0" fontId="7" fillId="0" borderId="1" xfId="0" applyFont="1" applyBorder="1" applyAlignment="1">
      <alignment horizontal="center" wrapText="1"/>
    </xf>
    <xf numFmtId="44" fontId="3" fillId="0" borderId="1" xfId="2" applyFont="1" applyFill="1" applyBorder="1" applyAlignment="1">
      <alignment horizontal="center"/>
    </xf>
    <xf numFmtId="0" fontId="23" fillId="0" borderId="1" xfId="0" applyFont="1" applyBorder="1" applyAlignment="1">
      <alignment horizontal="center" vertical="center"/>
    </xf>
    <xf numFmtId="44" fontId="11" fillId="0" borderId="1" xfId="2" applyFont="1" applyBorder="1" applyAlignment="1">
      <alignment horizontal="center" vertical="center"/>
    </xf>
    <xf numFmtId="44" fontId="11" fillId="0" borderId="1" xfId="0" applyNumberFormat="1" applyFont="1" applyBorder="1" applyAlignment="1">
      <alignment horizontal="center" vertical="center"/>
    </xf>
    <xf numFmtId="168"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168" fontId="23" fillId="2" borderId="1" xfId="2" applyNumberFormat="1" applyFont="1" applyFill="1" applyBorder="1" applyAlignment="1">
      <alignment horizontal="center" vertical="center"/>
    </xf>
    <xf numFmtId="2" fontId="23" fillId="2" borderId="1" xfId="0" applyNumberFormat="1" applyFont="1" applyFill="1" applyBorder="1" applyAlignment="1">
      <alignment horizontal="center" vertical="center"/>
    </xf>
    <xf numFmtId="44" fontId="16" fillId="2" borderId="1" xfId="2" applyFont="1" applyFill="1" applyBorder="1" applyAlignment="1">
      <alignment horizontal="center" vertical="center"/>
    </xf>
    <xf numFmtId="0" fontId="3" fillId="5" borderId="1" xfId="0" applyFont="1" applyFill="1" applyBorder="1" applyAlignment="1">
      <alignment vertical="center"/>
    </xf>
    <xf numFmtId="0" fontId="4" fillId="5" borderId="1" xfId="0" applyFont="1" applyFill="1" applyBorder="1" applyAlignment="1">
      <alignment horizontal="justify" vertical="top" wrapText="1"/>
    </xf>
    <xf numFmtId="0" fontId="3" fillId="5" borderId="1" xfId="0" applyFont="1" applyFill="1" applyBorder="1" applyAlignment="1">
      <alignment horizontal="center" vertical="top" wrapText="1"/>
    </xf>
    <xf numFmtId="0" fontId="3" fillId="5" borderId="1" xfId="0" applyFont="1" applyFill="1" applyBorder="1" applyAlignment="1">
      <alignment horizontal="center" vertical="center" wrapText="1"/>
    </xf>
    <xf numFmtId="44" fontId="3" fillId="5" borderId="1" xfId="2" applyFont="1" applyFill="1" applyBorder="1" applyAlignment="1">
      <alignment horizontal="center" vertical="center"/>
    </xf>
    <xf numFmtId="168" fontId="19" fillId="2" borderId="1" xfId="2" applyNumberFormat="1" applyFont="1" applyFill="1" applyBorder="1" applyAlignment="1">
      <alignment horizontal="center" vertical="center"/>
    </xf>
    <xf numFmtId="0" fontId="18" fillId="2" borderId="1" xfId="0" applyFont="1" applyFill="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horizontal="center" vertical="center" wrapText="1"/>
    </xf>
    <xf numFmtId="0" fontId="7" fillId="0" borderId="2" xfId="0" applyFont="1" applyBorder="1" applyAlignment="1">
      <alignment horizontal="justify" vertical="top" wrapText="1"/>
    </xf>
    <xf numFmtId="0" fontId="3" fillId="0" borderId="2" xfId="0" applyFont="1" applyBorder="1" applyAlignment="1">
      <alignment horizontal="center" vertical="top" wrapText="1"/>
    </xf>
    <xf numFmtId="44" fontId="3" fillId="0" borderId="2" xfId="2" applyFont="1" applyFill="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horizontal="center" vertical="center" wrapText="1"/>
    </xf>
    <xf numFmtId="0" fontId="3" fillId="0" borderId="3" xfId="0" applyFont="1" applyBorder="1" applyAlignment="1">
      <alignment horizontal="justify" vertical="top" wrapText="1"/>
    </xf>
    <xf numFmtId="0" fontId="3" fillId="0" borderId="3" xfId="0" applyFont="1" applyBorder="1" applyAlignment="1">
      <alignment horizontal="center" vertical="center"/>
    </xf>
    <xf numFmtId="44" fontId="3" fillId="0" borderId="3" xfId="2" applyFont="1" applyFill="1" applyBorder="1" applyAlignment="1">
      <alignment horizontal="center" vertical="center"/>
    </xf>
    <xf numFmtId="0" fontId="3" fillId="11" borderId="0" xfId="0" applyFont="1" applyFill="1" applyAlignment="1">
      <alignment horizontal="center" vertical="center"/>
    </xf>
    <xf numFmtId="0" fontId="2" fillId="11" borderId="0" xfId="0" applyFont="1" applyFill="1" applyAlignment="1">
      <alignment horizontal="right" vertical="center"/>
    </xf>
    <xf numFmtId="44" fontId="2" fillId="11" borderId="0" xfId="2" applyFont="1" applyFill="1" applyBorder="1" applyAlignment="1">
      <alignment horizontal="center" vertical="center"/>
    </xf>
    <xf numFmtId="0" fontId="8" fillId="2" borderId="1" xfId="0" applyFont="1" applyFill="1" applyBorder="1" applyAlignment="1">
      <alignment horizontal="center" vertical="center" wrapText="1"/>
    </xf>
    <xf numFmtId="0" fontId="9" fillId="10" borderId="1" xfId="0" applyFont="1" applyFill="1" applyBorder="1" applyAlignment="1">
      <alignment horizontal="center" vertical="center"/>
    </xf>
    <xf numFmtId="0" fontId="10" fillId="12" borderId="1" xfId="0" applyFont="1" applyFill="1" applyBorder="1" applyAlignment="1">
      <alignment horizontal="center" vertical="center"/>
    </xf>
    <xf numFmtId="14" fontId="2" fillId="3" borderId="1" xfId="0" applyNumberFormat="1" applyFont="1" applyFill="1" applyBorder="1" applyAlignment="1">
      <alignment horizontal="right" vertical="center"/>
    </xf>
    <xf numFmtId="0" fontId="2" fillId="14" borderId="1" xfId="0" applyFont="1" applyFill="1" applyBorder="1" applyAlignment="1">
      <alignment horizontal="center" vertical="center" wrapText="1"/>
    </xf>
    <xf numFmtId="43" fontId="2" fillId="14" borderId="1" xfId="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wrapText="1"/>
    </xf>
    <xf numFmtId="0" fontId="2" fillId="14" borderId="3" xfId="0" applyFont="1" applyFill="1" applyBorder="1" applyAlignment="1">
      <alignment horizontal="center" vertical="center" wrapText="1"/>
    </xf>
    <xf numFmtId="0" fontId="11" fillId="0" borderId="4" xfId="0" applyFont="1" applyBorder="1" applyAlignment="1">
      <alignment horizontal="center" vertical="center"/>
    </xf>
    <xf numFmtId="0" fontId="15" fillId="12" borderId="1" xfId="0" applyFont="1" applyFill="1" applyBorder="1" applyAlignment="1">
      <alignment horizontal="center" vertical="center"/>
    </xf>
    <xf numFmtId="0" fontId="23" fillId="14" borderId="1" xfId="0" applyFont="1" applyFill="1" applyBorder="1" applyAlignment="1">
      <alignment horizontal="center" vertical="center" wrapText="1"/>
    </xf>
    <xf numFmtId="166" fontId="23" fillId="14" borderId="2" xfId="0" applyNumberFormat="1" applyFont="1" applyFill="1" applyBorder="1" applyAlignment="1">
      <alignment horizontal="center" vertical="center" wrapText="1"/>
    </xf>
    <xf numFmtId="166" fontId="23" fillId="14" borderId="3" xfId="0" applyNumberFormat="1" applyFont="1" applyFill="1" applyBorder="1" applyAlignment="1">
      <alignment horizontal="center" vertical="center" wrapText="1"/>
    </xf>
    <xf numFmtId="0" fontId="23" fillId="14" borderId="2" xfId="0" applyFont="1" applyFill="1" applyBorder="1" applyAlignment="1">
      <alignment horizontal="center" vertical="center" wrapText="1"/>
    </xf>
    <xf numFmtId="0" fontId="23" fillId="14" borderId="3" xfId="0" applyFont="1" applyFill="1" applyBorder="1" applyAlignment="1">
      <alignment horizontal="center" vertical="center" wrapText="1"/>
    </xf>
    <xf numFmtId="0" fontId="26" fillId="10" borderId="1" xfId="0" applyFont="1" applyFill="1" applyBorder="1" applyAlignment="1">
      <alignment horizontal="center" vertical="center"/>
    </xf>
    <xf numFmtId="164" fontId="2" fillId="2" borderId="1" xfId="1" applyNumberFormat="1" applyFont="1" applyFill="1" applyBorder="1" applyAlignment="1">
      <alignment horizontal="center" vertical="center"/>
    </xf>
  </cellXfs>
  <cellStyles count="5">
    <cellStyle name="Comma" xfId="1" builtinId="3"/>
    <cellStyle name="Comma 2" xfId="4" xr:uid="{685BD6D1-6177-4EF2-B402-63365BE28B70}"/>
    <cellStyle name="Currency" xfId="2" builtinId="4"/>
    <cellStyle name="Normal" xfId="0" builtinId="0"/>
    <cellStyle name="Normal 2" xfId="3" xr:uid="{6078B8B4-AE2F-4C23-969C-EBAB3311A4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TPIS PALETTE">
      <a:dk1>
        <a:srgbClr val="323232"/>
      </a:dk1>
      <a:lt1>
        <a:srgbClr val="FFFFFF"/>
      </a:lt1>
      <a:dk2>
        <a:srgbClr val="44546A"/>
      </a:dk2>
      <a:lt2>
        <a:srgbClr val="BFBFBF"/>
      </a:lt2>
      <a:accent1>
        <a:srgbClr val="E56088"/>
      </a:accent1>
      <a:accent2>
        <a:srgbClr val="FFCB73"/>
      </a:accent2>
      <a:accent3>
        <a:srgbClr val="6DAFC4"/>
      </a:accent3>
      <a:accent4>
        <a:srgbClr val="BFBFBF"/>
      </a:accent4>
      <a:accent5>
        <a:srgbClr val="FDE7CB"/>
      </a:accent5>
      <a:accent6>
        <a:srgbClr val="CB4629"/>
      </a:accent6>
      <a:hlink>
        <a:srgbClr val="FEFFFF"/>
      </a:hlink>
      <a:folHlink>
        <a:srgbClr val="FEFFF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67F9B-3DB5-49AE-8EC9-E1EBEF9D9A63}">
  <dimension ref="A1:D50"/>
  <sheetViews>
    <sheetView view="pageBreakPreview" topLeftCell="A30" zoomScaleNormal="100" zoomScaleSheetLayoutView="100" workbookViewId="0">
      <selection activeCell="D20" sqref="D20"/>
    </sheetView>
  </sheetViews>
  <sheetFormatPr defaultColWidth="8.85546875" defaultRowHeight="16.5" x14ac:dyDescent="0.25"/>
  <cols>
    <col min="1" max="1" width="10.5703125" style="47" customWidth="1"/>
    <col min="2" max="2" width="43.7109375" style="47" customWidth="1"/>
    <col min="3" max="3" width="22.5703125" style="47" bestFit="1" customWidth="1"/>
    <col min="4" max="4" width="34" style="47" customWidth="1"/>
    <col min="5" max="16384" width="8.85546875" style="47"/>
  </cols>
  <sheetData>
    <row r="1" spans="1:4" ht="43.9" customHeight="1" x14ac:dyDescent="0.25">
      <c r="A1" s="216" t="s">
        <v>253</v>
      </c>
      <c r="B1" s="216"/>
      <c r="C1" s="216"/>
      <c r="D1" s="216"/>
    </row>
    <row r="2" spans="1:4" ht="19.149999999999999" customHeight="1" x14ac:dyDescent="0.25">
      <c r="A2" s="210" t="s">
        <v>254</v>
      </c>
      <c r="B2" s="210"/>
      <c r="C2" s="210"/>
      <c r="D2" s="210"/>
    </row>
    <row r="3" spans="1:4" ht="17.45" customHeight="1" x14ac:dyDescent="0.25">
      <c r="A3" s="211" t="s">
        <v>15</v>
      </c>
      <c r="B3" s="211" t="s">
        <v>17</v>
      </c>
      <c r="C3" s="212" t="s">
        <v>22</v>
      </c>
      <c r="D3" s="214" t="s">
        <v>20</v>
      </c>
    </row>
    <row r="4" spans="1:4" ht="17.45" customHeight="1" x14ac:dyDescent="0.25">
      <c r="A4" s="211"/>
      <c r="B4" s="211"/>
      <c r="C4" s="213"/>
      <c r="D4" s="215"/>
    </row>
    <row r="5" spans="1:4" x14ac:dyDescent="0.25">
      <c r="A5" s="67"/>
      <c r="B5" s="67"/>
      <c r="C5" s="67"/>
      <c r="D5" s="67"/>
    </row>
    <row r="6" spans="1:4" ht="17.25" x14ac:dyDescent="0.25">
      <c r="A6" s="67">
        <v>1</v>
      </c>
      <c r="B6" s="170" t="s">
        <v>61</v>
      </c>
      <c r="C6" s="172">
        <f>'Int BOQ'!G32</f>
        <v>0</v>
      </c>
      <c r="D6" s="67"/>
    </row>
    <row r="7" spans="1:4" x14ac:dyDescent="0.25">
      <c r="A7" s="67"/>
      <c r="B7" s="67"/>
      <c r="C7" s="67"/>
      <c r="D7" s="67"/>
    </row>
    <row r="8" spans="1:4" ht="17.25" x14ac:dyDescent="0.25">
      <c r="A8" s="67">
        <v>2</v>
      </c>
      <c r="B8" s="170" t="s">
        <v>126</v>
      </c>
      <c r="C8" s="172">
        <f>'Int BOQ'!G55</f>
        <v>0</v>
      </c>
      <c r="D8" s="67"/>
    </row>
    <row r="9" spans="1:4" x14ac:dyDescent="0.25">
      <c r="A9" s="67"/>
      <c r="B9" s="67"/>
      <c r="C9" s="67"/>
      <c r="D9" s="67"/>
    </row>
    <row r="10" spans="1:4" ht="17.25" x14ac:dyDescent="0.25">
      <c r="A10" s="67">
        <v>3</v>
      </c>
      <c r="B10" s="170" t="s">
        <v>103</v>
      </c>
      <c r="C10" s="172">
        <f>'Int BOQ'!G87</f>
        <v>0</v>
      </c>
      <c r="D10" s="67"/>
    </row>
    <row r="11" spans="1:4" x14ac:dyDescent="0.25">
      <c r="A11" s="67"/>
      <c r="B11" s="67"/>
      <c r="C11" s="67"/>
      <c r="D11" s="67"/>
    </row>
    <row r="12" spans="1:4" ht="17.25" x14ac:dyDescent="0.25">
      <c r="A12" s="67">
        <v>4</v>
      </c>
      <c r="B12" s="170" t="s">
        <v>112</v>
      </c>
      <c r="C12" s="172">
        <f>'Int BOQ'!G115</f>
        <v>0</v>
      </c>
      <c r="D12" s="67"/>
    </row>
    <row r="13" spans="1:4" x14ac:dyDescent="0.25">
      <c r="A13" s="67"/>
      <c r="B13" s="67"/>
      <c r="C13" s="172"/>
      <c r="D13" s="67"/>
    </row>
    <row r="14" spans="1:4" ht="17.25" x14ac:dyDescent="0.25">
      <c r="A14" s="67">
        <v>5</v>
      </c>
      <c r="B14" s="170" t="s">
        <v>114</v>
      </c>
      <c r="C14" s="172">
        <f>'Int BOQ'!G137</f>
        <v>0</v>
      </c>
      <c r="D14" s="67"/>
    </row>
    <row r="15" spans="1:4" x14ac:dyDescent="0.25">
      <c r="A15" s="67"/>
      <c r="B15" s="67"/>
      <c r="C15" s="67"/>
      <c r="D15" s="67"/>
    </row>
    <row r="16" spans="1:4" ht="17.25" x14ac:dyDescent="0.25">
      <c r="A16" s="67">
        <v>6</v>
      </c>
      <c r="B16" s="170" t="s">
        <v>117</v>
      </c>
      <c r="C16" s="172">
        <f>'Int BOQ'!G157</f>
        <v>0</v>
      </c>
      <c r="D16" s="67"/>
    </row>
    <row r="17" spans="1:4" x14ac:dyDescent="0.25">
      <c r="A17" s="67"/>
      <c r="B17" s="67"/>
      <c r="C17" s="172"/>
      <c r="D17" s="67"/>
    </row>
    <row r="18" spans="1:4" ht="17.25" x14ac:dyDescent="0.25">
      <c r="A18" s="67">
        <v>7</v>
      </c>
      <c r="B18" s="170" t="s">
        <v>120</v>
      </c>
      <c r="C18" s="172">
        <f>'Int BOQ'!G179</f>
        <v>0</v>
      </c>
      <c r="D18" s="67"/>
    </row>
    <row r="19" spans="1:4" x14ac:dyDescent="0.25">
      <c r="A19" s="67"/>
      <c r="B19" s="67"/>
      <c r="C19" s="172"/>
      <c r="D19" s="67"/>
    </row>
    <row r="20" spans="1:4" ht="17.25" x14ac:dyDescent="0.25">
      <c r="A20" s="67">
        <v>8</v>
      </c>
      <c r="B20" s="170" t="s">
        <v>39</v>
      </c>
      <c r="C20" s="171">
        <f>'Int BOQ'!G181</f>
        <v>0</v>
      </c>
      <c r="D20" s="67"/>
    </row>
    <row r="21" spans="1:4" x14ac:dyDescent="0.25">
      <c r="A21" s="67"/>
      <c r="B21" s="67"/>
      <c r="C21" s="67"/>
      <c r="D21" s="67"/>
    </row>
    <row r="22" spans="1:4" ht="21" customHeight="1" x14ac:dyDescent="0.25">
      <c r="A22" s="175"/>
      <c r="B22" s="176" t="s">
        <v>37</v>
      </c>
      <c r="C22" s="177">
        <f>SUM(C6:C21)</f>
        <v>0</v>
      </c>
      <c r="D22" s="178"/>
    </row>
    <row r="23" spans="1:4" x14ac:dyDescent="0.25">
      <c r="A23" s="67"/>
      <c r="B23" s="67" t="s">
        <v>36</v>
      </c>
      <c r="C23" s="173">
        <f>18%*C22</f>
        <v>0</v>
      </c>
      <c r="D23" s="67"/>
    </row>
    <row r="24" spans="1:4" x14ac:dyDescent="0.25">
      <c r="A24" s="67"/>
      <c r="B24" s="67" t="s">
        <v>360</v>
      </c>
      <c r="C24" s="173">
        <f>18%*C23</f>
        <v>0</v>
      </c>
      <c r="D24" s="67"/>
    </row>
    <row r="25" spans="1:4" ht="23.65" customHeight="1" x14ac:dyDescent="0.25">
      <c r="A25" s="175"/>
      <c r="B25" s="176" t="s">
        <v>362</v>
      </c>
      <c r="C25" s="177">
        <f>C22+C23</f>
        <v>0</v>
      </c>
      <c r="D25" s="178"/>
    </row>
    <row r="27" spans="1:4" ht="17.25" x14ac:dyDescent="0.25">
      <c r="A27" s="210" t="s">
        <v>136</v>
      </c>
      <c r="B27" s="210"/>
      <c r="C27" s="210"/>
      <c r="D27" s="210"/>
    </row>
    <row r="28" spans="1:4" x14ac:dyDescent="0.25">
      <c r="A28" s="211" t="s">
        <v>15</v>
      </c>
      <c r="B28" s="211" t="s">
        <v>17</v>
      </c>
      <c r="C28" s="212" t="s">
        <v>22</v>
      </c>
      <c r="D28" s="214" t="s">
        <v>20</v>
      </c>
    </row>
    <row r="29" spans="1:4" x14ac:dyDescent="0.25">
      <c r="A29" s="211"/>
      <c r="B29" s="211"/>
      <c r="C29" s="213"/>
      <c r="D29" s="215"/>
    </row>
    <row r="30" spans="1:4" x14ac:dyDescent="0.25">
      <c r="A30" s="67"/>
      <c r="B30" s="67"/>
      <c r="C30" s="67"/>
      <c r="D30" s="67"/>
    </row>
    <row r="31" spans="1:4" ht="17.25" x14ac:dyDescent="0.25">
      <c r="A31" s="67">
        <v>1</v>
      </c>
      <c r="B31" s="170" t="s">
        <v>203</v>
      </c>
      <c r="C31" s="172">
        <f>'MEP BOQ'!G24</f>
        <v>0</v>
      </c>
      <c r="D31" s="174"/>
    </row>
    <row r="32" spans="1:4" x14ac:dyDescent="0.25">
      <c r="A32" s="67"/>
      <c r="B32" s="67"/>
      <c r="C32" s="67"/>
      <c r="D32" s="67"/>
    </row>
    <row r="33" spans="1:4" ht="17.25" x14ac:dyDescent="0.25">
      <c r="A33" s="67"/>
      <c r="B33" s="170" t="s">
        <v>336</v>
      </c>
      <c r="C33" s="172">
        <f>'MEP BOQ'!G46</f>
        <v>0</v>
      </c>
      <c r="D33" s="67"/>
    </row>
    <row r="34" spans="1:4" ht="17.25" x14ac:dyDescent="0.25">
      <c r="A34" s="67"/>
      <c r="B34" s="170"/>
      <c r="C34" s="67"/>
      <c r="D34" s="67"/>
    </row>
    <row r="35" spans="1:4" ht="17.25" x14ac:dyDescent="0.25">
      <c r="A35" s="67">
        <v>2</v>
      </c>
      <c r="B35" s="170" t="s">
        <v>130</v>
      </c>
      <c r="C35" s="172">
        <f>'MEP BOQ'!G85</f>
        <v>0</v>
      </c>
      <c r="D35" s="67"/>
    </row>
    <row r="36" spans="1:4" x14ac:dyDescent="0.25">
      <c r="A36" s="67"/>
      <c r="B36" s="67"/>
      <c r="C36" s="67"/>
      <c r="D36" s="67"/>
    </row>
    <row r="37" spans="1:4" ht="17.25" x14ac:dyDescent="0.25">
      <c r="A37" s="67">
        <v>3</v>
      </c>
      <c r="B37" s="170" t="s">
        <v>131</v>
      </c>
      <c r="C37" s="172">
        <f>'MEP BOQ'!G93</f>
        <v>0</v>
      </c>
      <c r="D37" s="174"/>
    </row>
    <row r="38" spans="1:4" x14ac:dyDescent="0.25">
      <c r="A38" s="67"/>
      <c r="B38" s="67"/>
      <c r="C38" s="67"/>
      <c r="D38" s="67"/>
    </row>
    <row r="39" spans="1:4" ht="17.25" x14ac:dyDescent="0.25">
      <c r="A39" s="67">
        <v>4</v>
      </c>
      <c r="B39" s="170" t="s">
        <v>233</v>
      </c>
      <c r="C39" s="172">
        <f>'MEP BOQ'!G102</f>
        <v>0</v>
      </c>
      <c r="D39" s="67"/>
    </row>
    <row r="40" spans="1:4" x14ac:dyDescent="0.25">
      <c r="A40" s="67"/>
      <c r="B40" s="67"/>
      <c r="C40" s="67"/>
      <c r="D40" s="67"/>
    </row>
    <row r="41" spans="1:4" x14ac:dyDescent="0.25">
      <c r="A41" s="67">
        <v>5</v>
      </c>
      <c r="B41" s="67" t="s">
        <v>39</v>
      </c>
      <c r="C41" s="172">
        <f>'MEP BOQ'!G104</f>
        <v>0</v>
      </c>
      <c r="D41" s="67"/>
    </row>
    <row r="42" spans="1:4" x14ac:dyDescent="0.25">
      <c r="A42" s="67"/>
      <c r="B42" s="67"/>
      <c r="C42" s="67"/>
      <c r="D42" s="67"/>
    </row>
    <row r="43" spans="1:4" ht="17.25" x14ac:dyDescent="0.25">
      <c r="A43" s="175"/>
      <c r="B43" s="176" t="s">
        <v>37</v>
      </c>
      <c r="C43" s="177">
        <f>SUM(C31:C42)</f>
        <v>0</v>
      </c>
      <c r="D43" s="178"/>
    </row>
    <row r="44" spans="1:4" x14ac:dyDescent="0.25">
      <c r="A44" s="67"/>
      <c r="B44" s="67" t="s">
        <v>36</v>
      </c>
      <c r="C44" s="173">
        <f>18%*C43</f>
        <v>0</v>
      </c>
      <c r="D44" s="67"/>
    </row>
    <row r="45" spans="1:4" x14ac:dyDescent="0.25">
      <c r="A45" s="67"/>
      <c r="B45" s="67" t="s">
        <v>360</v>
      </c>
      <c r="C45" s="173">
        <f>18%*C44</f>
        <v>0</v>
      </c>
      <c r="D45" s="67"/>
    </row>
    <row r="46" spans="1:4" ht="17.25" x14ac:dyDescent="0.25">
      <c r="A46" s="175"/>
      <c r="B46" s="176" t="s">
        <v>361</v>
      </c>
      <c r="C46" s="177">
        <f>C43+C44</f>
        <v>0</v>
      </c>
      <c r="D46" s="178"/>
    </row>
    <row r="47" spans="1:4" x14ac:dyDescent="0.25">
      <c r="A47" s="67"/>
      <c r="B47" s="67"/>
      <c r="C47" s="67"/>
      <c r="D47" s="67"/>
    </row>
    <row r="48" spans="1:4" x14ac:dyDescent="0.25">
      <c r="A48" s="67"/>
      <c r="B48" s="67"/>
      <c r="C48" s="67"/>
      <c r="D48" s="67"/>
    </row>
    <row r="49" spans="1:4" ht="18" x14ac:dyDescent="0.25">
      <c r="A49" s="129"/>
      <c r="B49" s="200" t="s">
        <v>137</v>
      </c>
      <c r="C49" s="185">
        <f>C25+C46</f>
        <v>0</v>
      </c>
      <c r="D49" s="186"/>
    </row>
    <row r="50" spans="1:4" x14ac:dyDescent="0.25">
      <c r="A50" s="209"/>
      <c r="B50" s="209"/>
      <c r="C50" s="209"/>
      <c r="D50" s="209"/>
    </row>
  </sheetData>
  <mergeCells count="12">
    <mergeCell ref="D3:D4"/>
    <mergeCell ref="C3:C4"/>
    <mergeCell ref="A1:D1"/>
    <mergeCell ref="A2:D2"/>
    <mergeCell ref="A3:A4"/>
    <mergeCell ref="B3:B4"/>
    <mergeCell ref="A50:D50"/>
    <mergeCell ref="A27:D27"/>
    <mergeCell ref="A28:A29"/>
    <mergeCell ref="B28:B29"/>
    <mergeCell ref="C28:C29"/>
    <mergeCell ref="D28:D29"/>
  </mergeCells>
  <printOptions horizontalCentered="1"/>
  <pageMargins left="0.23622047244094491" right="0.23622047244094491" top="0.74803149606299213" bottom="0.74803149606299213" header="0.31496062992125984" footer="0.31496062992125984"/>
  <pageSetup paperSize="8" scale="10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CF7D8-54E6-4DD7-BA54-F9A5E9A95149}">
  <dimension ref="A1:H664"/>
  <sheetViews>
    <sheetView showGridLines="0" view="pageBreakPreview" zoomScale="80" zoomScaleNormal="85" zoomScaleSheetLayoutView="80" workbookViewId="0">
      <pane ySplit="5" topLeftCell="A145" activePane="bottomLeft" state="frozen"/>
      <selection pane="bottomLeft" activeCell="A2" sqref="A2:H2"/>
    </sheetView>
  </sheetViews>
  <sheetFormatPr defaultColWidth="8.85546875" defaultRowHeight="16.5" x14ac:dyDescent="0.3"/>
  <cols>
    <col min="1" max="1" width="10.5703125" style="114" customWidth="1"/>
    <col min="2" max="2" width="11.7109375" style="47" customWidth="1"/>
    <col min="3" max="3" width="83.5703125" style="55" customWidth="1"/>
    <col min="4" max="4" width="8.7109375" style="47" customWidth="1"/>
    <col min="5" max="5" width="11.28515625" style="47" bestFit="1" customWidth="1"/>
    <col min="6" max="6" width="17.42578125" style="36" bestFit="1" customWidth="1"/>
    <col min="7" max="7" width="22.5703125" style="91" bestFit="1" customWidth="1"/>
    <col min="8" max="8" width="36.42578125" style="36" customWidth="1"/>
    <col min="9" max="16384" width="8.85546875" style="36"/>
  </cols>
  <sheetData>
    <row r="1" spans="1:8" ht="48" customHeight="1" x14ac:dyDescent="0.3">
      <c r="A1" s="201" t="s">
        <v>253</v>
      </c>
      <c r="B1" s="201"/>
      <c r="C1" s="201"/>
      <c r="D1" s="201"/>
      <c r="E1" s="201"/>
      <c r="F1" s="201"/>
      <c r="G1" s="201"/>
      <c r="H1" s="201"/>
    </row>
    <row r="2" spans="1:8" ht="28.15" customHeight="1" x14ac:dyDescent="0.3">
      <c r="A2" s="202" t="s">
        <v>91</v>
      </c>
      <c r="B2" s="202"/>
      <c r="C2" s="202"/>
      <c r="D2" s="202"/>
      <c r="E2" s="202"/>
      <c r="F2" s="202"/>
      <c r="G2" s="202"/>
      <c r="H2" s="202"/>
    </row>
    <row r="3" spans="1:8" ht="18" x14ac:dyDescent="0.3">
      <c r="A3" s="203">
        <f ca="1">TODAY()</f>
        <v>46203</v>
      </c>
      <c r="B3" s="203"/>
      <c r="C3" s="203"/>
      <c r="D3" s="203"/>
      <c r="E3" s="203"/>
      <c r="F3" s="203"/>
      <c r="G3" s="203"/>
      <c r="H3" s="203"/>
    </row>
    <row r="4" spans="1:8" ht="20.45" customHeight="1" x14ac:dyDescent="0.3">
      <c r="A4" s="204" t="s">
        <v>15</v>
      </c>
      <c r="B4" s="204" t="s">
        <v>16</v>
      </c>
      <c r="C4" s="204" t="s">
        <v>17</v>
      </c>
      <c r="D4" s="204" t="s">
        <v>18</v>
      </c>
      <c r="E4" s="205" t="s">
        <v>19</v>
      </c>
      <c r="F4" s="206" t="s">
        <v>25</v>
      </c>
      <c r="G4" s="206"/>
      <c r="H4" s="207" t="s">
        <v>20</v>
      </c>
    </row>
    <row r="5" spans="1:8" ht="18" x14ac:dyDescent="0.3">
      <c r="A5" s="204"/>
      <c r="B5" s="204"/>
      <c r="C5" s="204"/>
      <c r="D5" s="204"/>
      <c r="E5" s="205"/>
      <c r="F5" s="35" t="s">
        <v>21</v>
      </c>
      <c r="G5" s="82" t="s">
        <v>22</v>
      </c>
      <c r="H5" s="208"/>
    </row>
    <row r="6" spans="1:8" ht="18" x14ac:dyDescent="0.35">
      <c r="A6" s="16"/>
      <c r="B6" s="45"/>
      <c r="C6" s="48"/>
      <c r="D6" s="45"/>
      <c r="E6" s="45"/>
      <c r="F6" s="37"/>
      <c r="G6" s="83"/>
      <c r="H6" s="37"/>
    </row>
    <row r="7" spans="1:8" ht="18" x14ac:dyDescent="0.3">
      <c r="A7" s="39">
        <v>1</v>
      </c>
      <c r="B7" s="39"/>
      <c r="C7" s="49" t="s">
        <v>61</v>
      </c>
      <c r="D7" s="40"/>
      <c r="E7" s="41"/>
      <c r="F7" s="42"/>
      <c r="G7" s="80"/>
      <c r="H7" s="40"/>
    </row>
    <row r="8" spans="1:8" ht="18" x14ac:dyDescent="0.3">
      <c r="A8" s="38"/>
      <c r="B8" s="38"/>
      <c r="C8" s="56"/>
      <c r="D8" s="45"/>
      <c r="E8" s="58"/>
      <c r="F8" s="59"/>
      <c r="G8" s="87"/>
      <c r="H8" s="45"/>
    </row>
    <row r="9" spans="1:8" ht="18" x14ac:dyDescent="0.35">
      <c r="A9" s="113"/>
      <c r="B9" s="113">
        <v>1.1000000000000001</v>
      </c>
      <c r="C9" s="50" t="s">
        <v>62</v>
      </c>
      <c r="D9" s="32"/>
      <c r="E9" s="32"/>
      <c r="F9" s="43"/>
      <c r="G9" s="84"/>
      <c r="H9" s="43"/>
    </row>
    <row r="10" spans="1:8" ht="90" x14ac:dyDescent="0.35">
      <c r="A10" s="16"/>
      <c r="B10" s="16"/>
      <c r="C10" s="44" t="s">
        <v>98</v>
      </c>
      <c r="D10" s="45" t="s">
        <v>94</v>
      </c>
      <c r="E10" s="115">
        <f>Qty!J9</f>
        <v>112.89600000000002</v>
      </c>
      <c r="F10" s="45"/>
      <c r="G10" s="86">
        <f>E10*F10</f>
        <v>0</v>
      </c>
      <c r="H10" s="37"/>
    </row>
    <row r="11" spans="1:8" ht="18" x14ac:dyDescent="0.35">
      <c r="A11" s="16"/>
      <c r="B11" s="16"/>
      <c r="C11" s="44"/>
      <c r="D11" s="45"/>
      <c r="E11" s="115"/>
      <c r="F11" s="45"/>
      <c r="G11" s="86"/>
      <c r="H11" s="37"/>
    </row>
    <row r="12" spans="1:8" ht="18" x14ac:dyDescent="0.35">
      <c r="A12" s="113"/>
      <c r="B12" s="113">
        <v>1.2</v>
      </c>
      <c r="C12" s="50" t="s">
        <v>92</v>
      </c>
      <c r="D12" s="32"/>
      <c r="E12" s="32"/>
      <c r="F12" s="43"/>
      <c r="G12" s="84"/>
      <c r="H12" s="43"/>
    </row>
    <row r="13" spans="1:8" ht="54" x14ac:dyDescent="0.35">
      <c r="A13" s="16"/>
      <c r="B13" s="16"/>
      <c r="C13" s="44" t="s">
        <v>99</v>
      </c>
      <c r="D13" s="45" t="s">
        <v>4</v>
      </c>
      <c r="E13" s="115">
        <f>Qty!J13</f>
        <v>24</v>
      </c>
      <c r="F13" s="45"/>
      <c r="G13" s="86">
        <f>E13*F13</f>
        <v>0</v>
      </c>
      <c r="H13" s="37"/>
    </row>
    <row r="14" spans="1:8" ht="18" x14ac:dyDescent="0.35">
      <c r="A14" s="16"/>
      <c r="B14" s="16"/>
      <c r="C14" s="48"/>
      <c r="D14" s="45"/>
      <c r="E14" s="45"/>
      <c r="F14" s="37"/>
      <c r="G14" s="83"/>
      <c r="H14" s="37"/>
    </row>
    <row r="15" spans="1:8" ht="18" x14ac:dyDescent="0.35">
      <c r="A15" s="113"/>
      <c r="B15" s="113">
        <v>1.3</v>
      </c>
      <c r="C15" s="50" t="s">
        <v>138</v>
      </c>
      <c r="D15" s="32"/>
      <c r="E15" s="32"/>
      <c r="F15" s="43"/>
      <c r="G15" s="84"/>
      <c r="H15" s="43"/>
    </row>
    <row r="16" spans="1:8" ht="108" x14ac:dyDescent="0.35">
      <c r="A16" s="16"/>
      <c r="B16" s="16"/>
      <c r="C16" s="64" t="s">
        <v>140</v>
      </c>
      <c r="D16" s="45" t="s">
        <v>94</v>
      </c>
      <c r="E16" s="142">
        <f>Qty!J24</f>
        <v>401.904</v>
      </c>
      <c r="F16" s="45"/>
      <c r="G16" s="86">
        <f>E16*F16</f>
        <v>0</v>
      </c>
      <c r="H16" s="37"/>
    </row>
    <row r="17" spans="1:8" ht="18" x14ac:dyDescent="0.35">
      <c r="A17" s="16"/>
      <c r="B17" s="16"/>
      <c r="C17" s="48"/>
      <c r="D17" s="45"/>
      <c r="E17" s="45"/>
      <c r="F17" s="37"/>
      <c r="G17" s="83"/>
      <c r="H17" s="37"/>
    </row>
    <row r="18" spans="1:8" ht="18" x14ac:dyDescent="0.35">
      <c r="A18" s="113"/>
      <c r="B18" s="113">
        <v>1.4</v>
      </c>
      <c r="C18" s="50" t="s">
        <v>142</v>
      </c>
      <c r="D18" s="32"/>
      <c r="E18" s="32"/>
      <c r="F18" s="43"/>
      <c r="G18" s="84"/>
      <c r="H18" s="43"/>
    </row>
    <row r="19" spans="1:8" ht="43.9" customHeight="1" x14ac:dyDescent="0.35">
      <c r="A19" s="16"/>
      <c r="B19" s="16"/>
      <c r="C19" s="44" t="s">
        <v>95</v>
      </c>
      <c r="D19" s="45" t="s">
        <v>94</v>
      </c>
      <c r="E19" s="142">
        <f>Qty!J35</f>
        <v>779.53200000000015</v>
      </c>
      <c r="F19" s="45"/>
      <c r="G19" s="86">
        <f>E19*F19</f>
        <v>0</v>
      </c>
      <c r="H19" s="37"/>
    </row>
    <row r="20" spans="1:8" ht="18" x14ac:dyDescent="0.35">
      <c r="A20" s="16"/>
      <c r="B20" s="16"/>
      <c r="C20" s="112"/>
      <c r="D20" s="45"/>
      <c r="E20" s="142"/>
      <c r="F20" s="45"/>
      <c r="G20" s="86"/>
      <c r="H20" s="37"/>
    </row>
    <row r="21" spans="1:8" ht="18" x14ac:dyDescent="0.35">
      <c r="A21" s="113"/>
      <c r="B21" s="32">
        <v>1.5</v>
      </c>
      <c r="C21" s="143" t="s">
        <v>143</v>
      </c>
      <c r="D21" s="32"/>
      <c r="E21" s="32"/>
      <c r="F21" s="43"/>
      <c r="G21" s="84"/>
      <c r="H21" s="43"/>
    </row>
    <row r="22" spans="1:8" ht="54" x14ac:dyDescent="0.35">
      <c r="A22" s="16"/>
      <c r="B22" s="16"/>
      <c r="C22" s="44" t="s">
        <v>144</v>
      </c>
      <c r="D22" s="45" t="s">
        <v>4</v>
      </c>
      <c r="E22" s="142">
        <v>12</v>
      </c>
      <c r="F22" s="45"/>
      <c r="G22" s="86">
        <f>E22*F22</f>
        <v>0</v>
      </c>
      <c r="H22" s="37"/>
    </row>
    <row r="23" spans="1:8" ht="18" x14ac:dyDescent="0.35">
      <c r="A23" s="16"/>
      <c r="B23" s="45"/>
      <c r="C23" s="48"/>
      <c r="D23" s="45"/>
      <c r="E23" s="45"/>
      <c r="F23" s="37"/>
      <c r="G23" s="83"/>
      <c r="H23" s="37"/>
    </row>
    <row r="24" spans="1:8" ht="18" x14ac:dyDescent="0.35">
      <c r="A24" s="113"/>
      <c r="B24" s="32">
        <v>1.6</v>
      </c>
      <c r="C24" s="143" t="s">
        <v>202</v>
      </c>
      <c r="D24" s="32"/>
      <c r="E24" s="32"/>
      <c r="F24" s="43"/>
      <c r="G24" s="84"/>
      <c r="H24" s="43"/>
    </row>
    <row r="25" spans="1:8" ht="216" x14ac:dyDescent="0.35">
      <c r="A25" s="16"/>
      <c r="B25" s="45"/>
      <c r="C25" s="44" t="s">
        <v>255</v>
      </c>
      <c r="D25" s="45" t="s">
        <v>41</v>
      </c>
      <c r="E25" s="45">
        <v>1</v>
      </c>
      <c r="F25" s="45"/>
      <c r="G25" s="86">
        <f>F25</f>
        <v>0</v>
      </c>
      <c r="H25" s="37"/>
    </row>
    <row r="26" spans="1:8" ht="18" x14ac:dyDescent="0.35">
      <c r="A26" s="16"/>
      <c r="B26" s="45"/>
      <c r="C26" s="44"/>
      <c r="D26" s="45"/>
      <c r="E26" s="45"/>
      <c r="F26" s="45"/>
      <c r="G26" s="86"/>
      <c r="H26" s="37"/>
    </row>
    <row r="27" spans="1:8" ht="18" x14ac:dyDescent="0.3">
      <c r="A27" s="32"/>
      <c r="B27" s="122">
        <v>1.7</v>
      </c>
      <c r="C27" s="123" t="s">
        <v>89</v>
      </c>
      <c r="D27" s="32"/>
      <c r="E27" s="33"/>
      <c r="F27" s="34"/>
      <c r="G27" s="88"/>
      <c r="H27" s="32"/>
    </row>
    <row r="28" spans="1:8" ht="144" x14ac:dyDescent="0.3">
      <c r="A28" s="45"/>
      <c r="B28" s="45"/>
      <c r="C28" s="121" t="s">
        <v>122</v>
      </c>
      <c r="D28" s="45" t="s">
        <v>41</v>
      </c>
      <c r="E28" s="45">
        <v>1</v>
      </c>
      <c r="F28" s="86"/>
      <c r="G28" s="86">
        <f>E28*F28</f>
        <v>0</v>
      </c>
      <c r="H28" s="45"/>
    </row>
    <row r="29" spans="1:8" ht="18" x14ac:dyDescent="0.35">
      <c r="A29" s="16"/>
      <c r="B29" s="45"/>
      <c r="C29" s="44"/>
      <c r="D29" s="45"/>
      <c r="E29" s="45"/>
      <c r="F29" s="45"/>
      <c r="G29" s="86"/>
      <c r="H29" s="37"/>
    </row>
    <row r="30" spans="1:8" ht="18" x14ac:dyDescent="0.35">
      <c r="A30" s="113"/>
      <c r="B30" s="32">
        <v>1.7</v>
      </c>
      <c r="C30" s="143" t="s">
        <v>256</v>
      </c>
      <c r="D30" s="32" t="s">
        <v>355</v>
      </c>
      <c r="E30" s="32">
        <v>5</v>
      </c>
      <c r="F30" s="43"/>
      <c r="G30" s="84">
        <f>E30*F30</f>
        <v>0</v>
      </c>
      <c r="H30" s="43"/>
    </row>
    <row r="31" spans="1:8" ht="18" x14ac:dyDescent="0.35">
      <c r="A31" s="16"/>
      <c r="B31" s="45"/>
      <c r="C31" s="44"/>
      <c r="D31" s="45"/>
      <c r="E31" s="45"/>
      <c r="F31" s="45"/>
      <c r="G31" s="86"/>
      <c r="H31" s="37"/>
    </row>
    <row r="32" spans="1:8" ht="18" x14ac:dyDescent="0.3">
      <c r="A32" s="92"/>
      <c r="B32" s="92"/>
      <c r="C32" s="93" t="s">
        <v>93</v>
      </c>
      <c r="D32" s="92"/>
      <c r="E32" s="92"/>
      <c r="F32" s="92"/>
      <c r="G32" s="94">
        <f>SUM(G10:G30)</f>
        <v>0</v>
      </c>
      <c r="H32" s="92"/>
    </row>
    <row r="33" spans="1:8" ht="18" x14ac:dyDescent="0.35">
      <c r="A33" s="16"/>
      <c r="B33" s="45"/>
      <c r="C33" s="48"/>
      <c r="D33" s="45"/>
      <c r="E33" s="45"/>
      <c r="F33" s="37"/>
      <c r="G33" s="83"/>
      <c r="H33" s="37"/>
    </row>
    <row r="34" spans="1:8" s="1" customFormat="1" ht="18" x14ac:dyDescent="0.35">
      <c r="A34" s="39">
        <v>2</v>
      </c>
      <c r="B34" s="39"/>
      <c r="C34" s="49" t="s">
        <v>23</v>
      </c>
      <c r="D34" s="40"/>
      <c r="E34" s="41"/>
      <c r="F34" s="42"/>
      <c r="G34" s="80"/>
      <c r="H34" s="40"/>
    </row>
    <row r="35" spans="1:8" ht="18" x14ac:dyDescent="0.35">
      <c r="A35" s="16"/>
      <c r="B35" s="45"/>
      <c r="C35" s="48"/>
      <c r="D35" s="45"/>
      <c r="E35" s="45"/>
      <c r="F35" s="37"/>
      <c r="G35" s="83"/>
      <c r="H35" s="37"/>
    </row>
    <row r="36" spans="1:8" ht="18" x14ac:dyDescent="0.35">
      <c r="A36" s="113"/>
      <c r="B36" s="30">
        <v>2.1</v>
      </c>
      <c r="C36" s="50" t="s">
        <v>28</v>
      </c>
      <c r="D36" s="32"/>
      <c r="E36" s="32"/>
      <c r="F36" s="43"/>
      <c r="G36" s="84"/>
      <c r="H36" s="43"/>
    </row>
    <row r="37" spans="1:8" ht="333.6" customHeight="1" x14ac:dyDescent="0.35">
      <c r="A37" s="16"/>
      <c r="B37" s="45"/>
      <c r="C37" s="141" t="s">
        <v>257</v>
      </c>
      <c r="D37" s="45"/>
      <c r="E37" s="45"/>
      <c r="F37" s="37"/>
      <c r="G37" s="83"/>
      <c r="H37" s="37"/>
    </row>
    <row r="38" spans="1:8" ht="90" x14ac:dyDescent="0.35">
      <c r="A38" s="16"/>
      <c r="B38" s="45"/>
      <c r="C38" s="44" t="s">
        <v>24</v>
      </c>
      <c r="D38" s="45"/>
      <c r="E38" s="45"/>
      <c r="F38" s="37"/>
      <c r="G38" s="83"/>
      <c r="H38" s="37"/>
    </row>
    <row r="39" spans="1:8" ht="54" x14ac:dyDescent="0.35">
      <c r="A39" s="16"/>
      <c r="B39" s="45"/>
      <c r="C39" s="44" t="s">
        <v>258</v>
      </c>
      <c r="D39" s="45"/>
      <c r="E39" s="45"/>
      <c r="F39" s="37"/>
      <c r="G39" s="83"/>
      <c r="H39" s="37"/>
    </row>
    <row r="40" spans="1:8" ht="18" x14ac:dyDescent="0.3">
      <c r="A40" s="38"/>
      <c r="B40" s="38" t="s">
        <v>29</v>
      </c>
      <c r="C40" s="149" t="s">
        <v>260</v>
      </c>
      <c r="D40" s="140" t="s">
        <v>94</v>
      </c>
      <c r="E40" s="142">
        <f>Qty!J56</f>
        <v>115.33499999999999</v>
      </c>
      <c r="F40" s="45"/>
      <c r="G40" s="86">
        <f>E40*F40</f>
        <v>0</v>
      </c>
      <c r="H40" s="45"/>
    </row>
    <row r="41" spans="1:8" ht="18" x14ac:dyDescent="0.3">
      <c r="A41" s="45"/>
      <c r="B41" s="45"/>
      <c r="C41" s="52"/>
      <c r="D41" s="45"/>
      <c r="E41" s="45"/>
      <c r="F41" s="45"/>
      <c r="G41" s="86"/>
      <c r="H41" s="45"/>
    </row>
    <row r="42" spans="1:8" ht="18" x14ac:dyDescent="0.35">
      <c r="A42" s="118"/>
      <c r="B42" s="118">
        <v>2.2000000000000002</v>
      </c>
      <c r="C42" s="119" t="s">
        <v>96</v>
      </c>
      <c r="D42" s="32"/>
      <c r="E42" s="32"/>
      <c r="F42" s="43"/>
      <c r="G42" s="84"/>
      <c r="H42" s="43"/>
    </row>
    <row r="43" spans="1:8" ht="162" x14ac:dyDescent="0.35">
      <c r="A43" s="45"/>
      <c r="B43" s="45"/>
      <c r="C43" s="44" t="s">
        <v>261</v>
      </c>
      <c r="D43" s="45"/>
      <c r="E43" s="45"/>
      <c r="F43" s="37"/>
      <c r="G43" s="117"/>
      <c r="H43" s="37"/>
    </row>
    <row r="44" spans="1:8" ht="90" x14ac:dyDescent="0.35">
      <c r="A44" s="120"/>
      <c r="B44" s="120"/>
      <c r="C44" s="44" t="s">
        <v>97</v>
      </c>
      <c r="D44" s="45"/>
      <c r="E44" s="45"/>
      <c r="F44" s="37"/>
      <c r="G44" s="117"/>
      <c r="H44" s="37"/>
    </row>
    <row r="45" spans="1:8" ht="108" x14ac:dyDescent="0.35">
      <c r="A45" s="120"/>
      <c r="B45" s="120"/>
      <c r="C45" s="44" t="s">
        <v>259</v>
      </c>
      <c r="D45" s="45"/>
      <c r="E45" s="45"/>
      <c r="F45" s="37"/>
      <c r="G45" s="117"/>
      <c r="H45" s="37"/>
    </row>
    <row r="46" spans="1:8" ht="18" x14ac:dyDescent="0.35">
      <c r="A46" s="120"/>
      <c r="B46" s="120" t="s">
        <v>32</v>
      </c>
      <c r="C46" s="56" t="s">
        <v>349</v>
      </c>
      <c r="D46" s="45" t="s">
        <v>94</v>
      </c>
      <c r="E46" s="115">
        <f>Qty!J61</f>
        <v>93.5</v>
      </c>
      <c r="F46" s="45"/>
      <c r="G46" s="86">
        <f>E46*F46</f>
        <v>0</v>
      </c>
      <c r="H46" s="37"/>
    </row>
    <row r="47" spans="1:8" ht="18" x14ac:dyDescent="0.35">
      <c r="A47" s="16"/>
      <c r="B47" s="38"/>
      <c r="C47" s="116"/>
      <c r="D47" s="45"/>
      <c r="E47" s="45"/>
      <c r="F47" s="37"/>
      <c r="G47" s="117"/>
      <c r="H47" s="37"/>
    </row>
    <row r="48" spans="1:8" ht="18" x14ac:dyDescent="0.35">
      <c r="A48" s="118"/>
      <c r="B48" s="118">
        <v>2.2999999999999998</v>
      </c>
      <c r="C48" s="119" t="s">
        <v>145</v>
      </c>
      <c r="D48" s="32"/>
      <c r="E48" s="32"/>
      <c r="F48" s="43"/>
      <c r="G48" s="84"/>
      <c r="H48" s="43"/>
    </row>
    <row r="49" spans="1:8" ht="198" x14ac:dyDescent="0.35">
      <c r="A49" s="45"/>
      <c r="B49" s="45"/>
      <c r="C49" s="44" t="s">
        <v>263</v>
      </c>
      <c r="D49" s="45" t="s">
        <v>94</v>
      </c>
      <c r="E49" s="115">
        <f>Qty!J68</f>
        <v>120</v>
      </c>
      <c r="F49" s="45"/>
      <c r="G49" s="86">
        <f>E49*F49</f>
        <v>0</v>
      </c>
      <c r="H49" s="37"/>
    </row>
    <row r="50" spans="1:8" ht="18" x14ac:dyDescent="0.35">
      <c r="A50" s="16"/>
      <c r="B50" s="38"/>
      <c r="C50" s="116"/>
      <c r="D50" s="45"/>
      <c r="E50" s="45"/>
      <c r="F50" s="37"/>
      <c r="G50" s="117"/>
      <c r="H50" s="37"/>
    </row>
    <row r="51" spans="1:8" ht="18" x14ac:dyDescent="0.35">
      <c r="A51" s="118"/>
      <c r="B51" s="118">
        <v>2.4</v>
      </c>
      <c r="C51" s="119" t="s">
        <v>102</v>
      </c>
      <c r="D51" s="32"/>
      <c r="E51" s="32"/>
      <c r="F51" s="43"/>
      <c r="G51" s="84"/>
      <c r="H51" s="43"/>
    </row>
    <row r="52" spans="1:8" ht="144" x14ac:dyDescent="0.35">
      <c r="A52" s="45"/>
      <c r="B52" s="45"/>
      <c r="C52" s="44" t="s">
        <v>262</v>
      </c>
      <c r="D52" s="45"/>
      <c r="E52" s="45"/>
      <c r="F52" s="37"/>
      <c r="G52" s="117"/>
      <c r="H52" s="37"/>
    </row>
    <row r="53" spans="1:8" ht="18" x14ac:dyDescent="0.35">
      <c r="A53" s="120"/>
      <c r="B53" s="120" t="s">
        <v>101</v>
      </c>
      <c r="C53" s="56" t="s">
        <v>100</v>
      </c>
      <c r="D53" s="45" t="s">
        <v>94</v>
      </c>
      <c r="E53" s="115">
        <f>Qty!J83</f>
        <v>72.467999999999989</v>
      </c>
      <c r="F53" s="45"/>
      <c r="G53" s="86">
        <f>E53*F53</f>
        <v>0</v>
      </c>
      <c r="H53" s="37"/>
    </row>
    <row r="54" spans="1:8" ht="18" x14ac:dyDescent="0.3">
      <c r="A54" s="38"/>
      <c r="B54" s="38"/>
      <c r="C54" s="63"/>
      <c r="D54" s="38"/>
      <c r="E54" s="62"/>
      <c r="F54" s="38"/>
      <c r="G54" s="85"/>
      <c r="H54" s="45"/>
    </row>
    <row r="55" spans="1:8" ht="18" x14ac:dyDescent="0.3">
      <c r="A55" s="92"/>
      <c r="B55" s="92"/>
      <c r="C55" s="93" t="s">
        <v>38</v>
      </c>
      <c r="D55" s="92"/>
      <c r="E55" s="92"/>
      <c r="F55" s="92"/>
      <c r="G55" s="94">
        <f>SUM(G40:G54)</f>
        <v>0</v>
      </c>
      <c r="H55" s="92"/>
    </row>
    <row r="56" spans="1:8" ht="18" x14ac:dyDescent="0.3">
      <c r="A56" s="45"/>
      <c r="B56" s="45"/>
      <c r="C56" s="61"/>
      <c r="D56" s="45"/>
      <c r="E56" s="45"/>
      <c r="F56" s="45"/>
      <c r="G56" s="86"/>
      <c r="H56" s="45"/>
    </row>
    <row r="57" spans="1:8" s="1" customFormat="1" ht="18" x14ac:dyDescent="0.35">
      <c r="A57" s="39">
        <v>3</v>
      </c>
      <c r="B57" s="39"/>
      <c r="C57" s="49" t="s">
        <v>201</v>
      </c>
      <c r="D57" s="40"/>
      <c r="E57" s="41"/>
      <c r="F57" s="42"/>
      <c r="G57" s="80"/>
      <c r="H57" s="40"/>
    </row>
    <row r="58" spans="1:8" s="1" customFormat="1" ht="18" x14ac:dyDescent="0.35">
      <c r="A58" s="38"/>
      <c r="B58" s="38"/>
      <c r="C58" s="56"/>
      <c r="D58" s="45"/>
      <c r="E58" s="58"/>
      <c r="F58" s="59"/>
      <c r="G58" s="87"/>
      <c r="H58" s="45"/>
    </row>
    <row r="59" spans="1:8" s="57" customFormat="1" ht="18" x14ac:dyDescent="0.35">
      <c r="A59" s="30"/>
      <c r="B59" s="30">
        <v>3.1</v>
      </c>
      <c r="C59" s="31" t="s">
        <v>104</v>
      </c>
      <c r="D59" s="32"/>
      <c r="E59" s="33"/>
      <c r="F59" s="34"/>
      <c r="G59" s="88"/>
      <c r="H59" s="32"/>
    </row>
    <row r="60" spans="1:8" s="1" customFormat="1" ht="162" x14ac:dyDescent="0.35">
      <c r="A60" s="38"/>
      <c r="B60" s="38"/>
      <c r="C60" s="44" t="s">
        <v>264</v>
      </c>
      <c r="D60" s="45" t="s">
        <v>94</v>
      </c>
      <c r="E60" s="115">
        <f>Qty!J116</f>
        <v>513.57600000000002</v>
      </c>
      <c r="F60" s="45"/>
      <c r="G60" s="86">
        <f>E60*F60</f>
        <v>0</v>
      </c>
      <c r="H60" s="45"/>
    </row>
    <row r="61" spans="1:8" s="1" customFormat="1" ht="18" x14ac:dyDescent="0.35">
      <c r="A61" s="38"/>
      <c r="B61" s="38"/>
      <c r="C61" s="56"/>
      <c r="D61" s="45"/>
      <c r="E61" s="58"/>
      <c r="F61" s="59"/>
      <c r="G61" s="87"/>
      <c r="H61" s="45"/>
    </row>
    <row r="62" spans="1:8" s="57" customFormat="1" ht="18" x14ac:dyDescent="0.35">
      <c r="A62" s="30"/>
      <c r="B62" s="30">
        <v>3.2</v>
      </c>
      <c r="C62" s="31" t="s">
        <v>26</v>
      </c>
      <c r="D62" s="32"/>
      <c r="E62" s="33"/>
      <c r="F62" s="34"/>
      <c r="G62" s="88"/>
      <c r="H62" s="32"/>
    </row>
    <row r="63" spans="1:8" ht="198" x14ac:dyDescent="0.3">
      <c r="A63" s="45"/>
      <c r="B63" s="45"/>
      <c r="C63" s="64" t="s">
        <v>350</v>
      </c>
      <c r="D63" s="45"/>
      <c r="E63" s="45"/>
      <c r="F63" s="45"/>
      <c r="G63" s="86"/>
      <c r="H63" s="45"/>
    </row>
    <row r="64" spans="1:8" ht="90" x14ac:dyDescent="0.3">
      <c r="A64" s="45"/>
      <c r="B64" s="45"/>
      <c r="C64" s="65" t="s">
        <v>183</v>
      </c>
      <c r="D64" s="45"/>
      <c r="E64" s="45"/>
      <c r="F64" s="45"/>
      <c r="G64" s="86"/>
      <c r="H64" s="45"/>
    </row>
    <row r="65" spans="1:8" ht="108" x14ac:dyDescent="0.3">
      <c r="A65" s="45"/>
      <c r="B65" s="45"/>
      <c r="C65" s="44" t="s">
        <v>184</v>
      </c>
      <c r="D65" s="45"/>
      <c r="E65" s="45"/>
      <c r="F65" s="45"/>
      <c r="G65" s="86"/>
      <c r="H65" s="45"/>
    </row>
    <row r="66" spans="1:8" ht="18" x14ac:dyDescent="0.3">
      <c r="A66" s="38"/>
      <c r="B66" s="38">
        <v>3.2</v>
      </c>
      <c r="C66" s="64" t="s">
        <v>30</v>
      </c>
      <c r="D66" s="45" t="s">
        <v>94</v>
      </c>
      <c r="E66" s="115">
        <f>Qty!J131</f>
        <v>681.51300000000003</v>
      </c>
      <c r="F66" s="45"/>
      <c r="G66" s="86">
        <f>E66*F66</f>
        <v>0</v>
      </c>
      <c r="H66" s="45"/>
    </row>
    <row r="67" spans="1:8" ht="18" x14ac:dyDescent="0.3">
      <c r="A67" s="45"/>
      <c r="B67" s="45"/>
      <c r="C67" s="52"/>
      <c r="D67" s="45"/>
      <c r="E67" s="45"/>
      <c r="F67" s="45"/>
      <c r="G67" s="86"/>
      <c r="H67" s="45"/>
    </row>
    <row r="68" spans="1:8" s="57" customFormat="1" ht="18" x14ac:dyDescent="0.35">
      <c r="A68" s="32"/>
      <c r="B68" s="30">
        <v>3.3</v>
      </c>
      <c r="C68" s="31" t="s">
        <v>31</v>
      </c>
      <c r="D68" s="32"/>
      <c r="E68" s="33"/>
      <c r="F68" s="34"/>
      <c r="G68" s="88"/>
      <c r="H68" s="32"/>
    </row>
    <row r="69" spans="1:8" ht="180" x14ac:dyDescent="0.3">
      <c r="A69" s="45"/>
      <c r="B69" s="45"/>
      <c r="C69" s="60" t="s">
        <v>265</v>
      </c>
      <c r="D69" s="45"/>
      <c r="E69" s="45"/>
      <c r="F69" s="45"/>
      <c r="G69" s="86"/>
      <c r="H69" s="45"/>
    </row>
    <row r="70" spans="1:8" ht="90" x14ac:dyDescent="0.3">
      <c r="A70" s="45"/>
      <c r="B70" s="45"/>
      <c r="C70" s="66" t="s">
        <v>185</v>
      </c>
      <c r="D70" s="45"/>
      <c r="E70" s="45"/>
      <c r="F70" s="45"/>
      <c r="G70" s="86"/>
      <c r="H70" s="45" t="s">
        <v>169</v>
      </c>
    </row>
    <row r="71" spans="1:8" ht="108" x14ac:dyDescent="0.3">
      <c r="A71" s="45"/>
      <c r="B71" s="45"/>
      <c r="C71" s="60" t="s">
        <v>186</v>
      </c>
      <c r="D71" s="45"/>
      <c r="E71" s="45"/>
      <c r="F71" s="45"/>
      <c r="G71" s="86"/>
      <c r="H71" s="45"/>
    </row>
    <row r="72" spans="1:8" ht="18" x14ac:dyDescent="0.3">
      <c r="A72" s="38"/>
      <c r="B72" s="38">
        <v>3.3</v>
      </c>
      <c r="C72" s="64" t="s">
        <v>33</v>
      </c>
      <c r="D72" s="45" t="s">
        <v>94</v>
      </c>
      <c r="E72" s="115">
        <f>Qty!J99</f>
        <v>279.24</v>
      </c>
      <c r="F72" s="45"/>
      <c r="G72" s="86">
        <f>E72*F72</f>
        <v>0</v>
      </c>
      <c r="H72" s="45"/>
    </row>
    <row r="73" spans="1:8" ht="18" x14ac:dyDescent="0.3">
      <c r="A73" s="45"/>
      <c r="B73" s="45"/>
      <c r="C73" s="60"/>
      <c r="D73" s="45"/>
      <c r="E73" s="45"/>
      <c r="F73" s="45"/>
      <c r="G73" s="86"/>
      <c r="H73" s="45"/>
    </row>
    <row r="74" spans="1:8" s="57" customFormat="1" ht="18" x14ac:dyDescent="0.35">
      <c r="A74" s="32"/>
      <c r="B74" s="30">
        <v>3.4</v>
      </c>
      <c r="C74" s="31" t="s">
        <v>27</v>
      </c>
      <c r="D74" s="32"/>
      <c r="E74" s="33"/>
      <c r="F74" s="34"/>
      <c r="G74" s="88"/>
      <c r="H74" s="32"/>
    </row>
    <row r="75" spans="1:8" ht="331.15" customHeight="1" x14ac:dyDescent="0.3">
      <c r="A75" s="45"/>
      <c r="B75" s="45"/>
      <c r="C75" s="141" t="s">
        <v>187</v>
      </c>
      <c r="D75" s="45"/>
      <c r="E75" s="45"/>
      <c r="F75" s="45"/>
      <c r="G75" s="86"/>
      <c r="H75" s="45"/>
    </row>
    <row r="76" spans="1:8" ht="18" x14ac:dyDescent="0.3">
      <c r="A76" s="38"/>
      <c r="B76" s="38">
        <v>3.5</v>
      </c>
      <c r="C76" s="64" t="s">
        <v>34</v>
      </c>
      <c r="D76" s="45" t="s">
        <v>94</v>
      </c>
      <c r="E76" s="115">
        <v>0</v>
      </c>
      <c r="F76" s="45"/>
      <c r="G76" s="86">
        <v>0</v>
      </c>
      <c r="H76" s="38"/>
    </row>
    <row r="77" spans="1:8" ht="18" x14ac:dyDescent="0.3">
      <c r="A77" s="45"/>
      <c r="B77" s="45"/>
      <c r="C77" s="52"/>
      <c r="D77" s="45"/>
      <c r="E77" s="45"/>
      <c r="F77" s="45"/>
      <c r="G77" s="86"/>
      <c r="H77" s="45"/>
    </row>
    <row r="78" spans="1:8" ht="18" x14ac:dyDescent="0.3">
      <c r="A78" s="32"/>
      <c r="B78" s="30">
        <v>3.6</v>
      </c>
      <c r="C78" s="31" t="s">
        <v>168</v>
      </c>
      <c r="D78" s="32"/>
      <c r="E78" s="33"/>
      <c r="F78" s="34"/>
      <c r="G78" s="88"/>
      <c r="H78" s="32"/>
    </row>
    <row r="79" spans="1:8" ht="126" x14ac:dyDescent="0.3">
      <c r="A79" s="45"/>
      <c r="B79" s="45"/>
      <c r="C79" s="121" t="s">
        <v>347</v>
      </c>
      <c r="D79" s="45"/>
      <c r="E79" s="45"/>
      <c r="F79" s="45"/>
      <c r="G79" s="86"/>
      <c r="H79" s="45"/>
    </row>
    <row r="80" spans="1:8" ht="18" x14ac:dyDescent="0.3">
      <c r="A80" s="38"/>
      <c r="B80" s="38" t="s">
        <v>197</v>
      </c>
      <c r="C80" s="64" t="s">
        <v>167</v>
      </c>
      <c r="D80" s="45" t="s">
        <v>94</v>
      </c>
      <c r="E80" s="115">
        <f>((12.5*4*1)+(4.4*4*2))+((5*4*2)+(8*4*2))</f>
        <v>189.2</v>
      </c>
      <c r="F80" s="45"/>
      <c r="G80" s="86">
        <f>E80*F80</f>
        <v>0</v>
      </c>
      <c r="H80" s="38"/>
    </row>
    <row r="81" spans="1:8" ht="18" x14ac:dyDescent="0.3">
      <c r="A81" s="45"/>
      <c r="B81" s="38" t="s">
        <v>198</v>
      </c>
      <c r="C81" s="64" t="s">
        <v>199</v>
      </c>
      <c r="D81" s="45" t="s">
        <v>94</v>
      </c>
      <c r="E81" s="115">
        <f>(5*8+12.5*4.4)</f>
        <v>95</v>
      </c>
      <c r="F81" s="45"/>
      <c r="G81" s="86">
        <f>E81*F81</f>
        <v>0</v>
      </c>
      <c r="H81" s="45"/>
    </row>
    <row r="82" spans="1:8" ht="18" x14ac:dyDescent="0.3">
      <c r="A82" s="45"/>
      <c r="B82" s="45"/>
      <c r="C82" s="52"/>
      <c r="D82" s="45"/>
      <c r="E82" s="45"/>
      <c r="F82" s="45"/>
      <c r="G82" s="86"/>
      <c r="H82" s="45"/>
    </row>
    <row r="83" spans="1:8" ht="18" x14ac:dyDescent="0.3">
      <c r="A83" s="32"/>
      <c r="B83" s="30">
        <v>3.7</v>
      </c>
      <c r="C83" s="31" t="s">
        <v>356</v>
      </c>
      <c r="D83" s="32"/>
      <c r="E83" s="33"/>
      <c r="F83" s="34"/>
      <c r="G83" s="88"/>
      <c r="H83" s="32"/>
    </row>
    <row r="84" spans="1:8" ht="306" x14ac:dyDescent="0.3">
      <c r="A84" s="45"/>
      <c r="B84" s="45"/>
      <c r="C84" s="121" t="s">
        <v>351</v>
      </c>
      <c r="D84" s="45"/>
      <c r="E84" s="45"/>
      <c r="F84" s="45"/>
      <c r="G84" s="86"/>
      <c r="H84" s="45"/>
    </row>
    <row r="85" spans="1:8" ht="180" x14ac:dyDescent="0.3">
      <c r="A85" s="45"/>
      <c r="B85" s="45"/>
      <c r="C85" s="150" t="s">
        <v>352</v>
      </c>
      <c r="D85" s="45" t="s">
        <v>94</v>
      </c>
      <c r="E85" s="115">
        <v>25</v>
      </c>
      <c r="F85" s="45"/>
      <c r="G85" s="86">
        <f>E85*F85</f>
        <v>0</v>
      </c>
      <c r="H85" s="45"/>
    </row>
    <row r="86" spans="1:8" ht="18" x14ac:dyDescent="0.3">
      <c r="A86" s="45"/>
      <c r="B86" s="45"/>
      <c r="C86" s="52"/>
      <c r="D86" s="45"/>
      <c r="E86" s="45"/>
      <c r="F86" s="45"/>
      <c r="G86" s="86"/>
      <c r="H86" s="45"/>
    </row>
    <row r="87" spans="1:8" ht="18" x14ac:dyDescent="0.3">
      <c r="A87" s="92"/>
      <c r="B87" s="92"/>
      <c r="C87" s="93" t="s">
        <v>200</v>
      </c>
      <c r="D87" s="92"/>
      <c r="E87" s="92"/>
      <c r="F87" s="92"/>
      <c r="G87" s="94">
        <f>SUM(G60:G86)</f>
        <v>0</v>
      </c>
      <c r="H87" s="92"/>
    </row>
    <row r="88" spans="1:8" ht="18" x14ac:dyDescent="0.3">
      <c r="A88" s="45"/>
      <c r="B88" s="45"/>
      <c r="C88" s="52"/>
      <c r="D88" s="45"/>
      <c r="E88" s="45"/>
      <c r="F88" s="45"/>
      <c r="G88" s="86"/>
      <c r="H88" s="45"/>
    </row>
    <row r="89" spans="1:8" ht="18" x14ac:dyDescent="0.3">
      <c r="A89" s="39">
        <v>4</v>
      </c>
      <c r="B89" s="39"/>
      <c r="C89" s="49" t="s">
        <v>112</v>
      </c>
      <c r="D89" s="40"/>
      <c r="E89" s="41"/>
      <c r="F89" s="42"/>
      <c r="G89" s="80"/>
      <c r="H89" s="40"/>
    </row>
    <row r="90" spans="1:8" ht="18" x14ac:dyDescent="0.3">
      <c r="A90" s="45"/>
      <c r="B90" s="45"/>
      <c r="C90" s="52"/>
      <c r="D90" s="45"/>
      <c r="E90" s="45"/>
      <c r="F90" s="45"/>
      <c r="G90" s="86"/>
      <c r="H90" s="45"/>
    </row>
    <row r="91" spans="1:8" ht="18" x14ac:dyDescent="0.3">
      <c r="A91" s="32"/>
      <c r="B91" s="30">
        <v>4.0999999999999996</v>
      </c>
      <c r="C91" s="31" t="s">
        <v>105</v>
      </c>
      <c r="D91" s="32"/>
      <c r="E91" s="33"/>
      <c r="F91" s="34"/>
      <c r="G91" s="88"/>
      <c r="H91" s="32"/>
    </row>
    <row r="92" spans="1:8" ht="198" x14ac:dyDescent="0.3">
      <c r="A92" s="45"/>
      <c r="B92" s="45"/>
      <c r="C92" s="121" t="s">
        <v>266</v>
      </c>
      <c r="D92" s="45"/>
      <c r="E92" s="115"/>
      <c r="F92" s="45"/>
      <c r="G92" s="86"/>
      <c r="H92" s="45"/>
    </row>
    <row r="93" spans="1:8" ht="18" x14ac:dyDescent="0.3">
      <c r="A93" s="45"/>
      <c r="B93" s="45" t="s">
        <v>191</v>
      </c>
      <c r="C93" s="121" t="s">
        <v>146</v>
      </c>
      <c r="D93" s="45" t="s">
        <v>94</v>
      </c>
      <c r="E93" s="115">
        <f>Qty!J137</f>
        <v>60.84</v>
      </c>
      <c r="F93" s="45"/>
      <c r="G93" s="86">
        <f>E93*F93</f>
        <v>0</v>
      </c>
      <c r="H93" s="45"/>
    </row>
    <row r="94" spans="1:8" ht="18" x14ac:dyDescent="0.3">
      <c r="A94" s="45"/>
      <c r="B94" s="45" t="s">
        <v>192</v>
      </c>
      <c r="C94" s="121" t="s">
        <v>267</v>
      </c>
      <c r="D94" s="45" t="s">
        <v>94</v>
      </c>
      <c r="E94" s="115">
        <v>10</v>
      </c>
      <c r="F94" s="45"/>
      <c r="G94" s="86">
        <f>E94*F94</f>
        <v>0</v>
      </c>
      <c r="H94" s="45"/>
    </row>
    <row r="95" spans="1:8" ht="18" x14ac:dyDescent="0.3">
      <c r="A95" s="38"/>
      <c r="B95" s="38"/>
      <c r="C95" s="64"/>
      <c r="D95" s="45"/>
      <c r="E95" s="115"/>
      <c r="F95" s="45"/>
      <c r="G95" s="86"/>
      <c r="H95" s="38"/>
    </row>
    <row r="96" spans="1:8" ht="18" x14ac:dyDescent="0.3">
      <c r="A96" s="32"/>
      <c r="B96" s="30">
        <v>4.2</v>
      </c>
      <c r="C96" s="31" t="s">
        <v>107</v>
      </c>
      <c r="D96" s="32"/>
      <c r="E96" s="33"/>
      <c r="F96" s="34"/>
      <c r="G96" s="88"/>
      <c r="H96" s="32"/>
    </row>
    <row r="97" spans="1:8" ht="234" x14ac:dyDescent="0.3">
      <c r="A97" s="45"/>
      <c r="B97" s="45"/>
      <c r="C97" s="121" t="s">
        <v>357</v>
      </c>
      <c r="D97" s="45" t="s">
        <v>94</v>
      </c>
      <c r="E97" s="115">
        <f>Qty!J144</f>
        <v>75.209999999999994</v>
      </c>
      <c r="F97" s="45"/>
      <c r="G97" s="86">
        <f>E97*F97</f>
        <v>0</v>
      </c>
      <c r="H97" s="45"/>
    </row>
    <row r="98" spans="1:8" ht="18" x14ac:dyDescent="0.3">
      <c r="A98" s="45"/>
      <c r="B98" s="45"/>
      <c r="C98" s="52"/>
      <c r="D98" s="45"/>
      <c r="E98" s="45"/>
      <c r="F98" s="45"/>
      <c r="G98" s="86"/>
      <c r="H98" s="45"/>
    </row>
    <row r="99" spans="1:8" ht="18" x14ac:dyDescent="0.3">
      <c r="A99" s="32"/>
      <c r="B99" s="30">
        <v>4.3</v>
      </c>
      <c r="C99" s="31" t="s">
        <v>268</v>
      </c>
      <c r="D99" s="32"/>
      <c r="E99" s="33"/>
      <c r="F99" s="34"/>
      <c r="G99" s="88"/>
      <c r="H99" s="32"/>
    </row>
    <row r="100" spans="1:8" ht="198" x14ac:dyDescent="0.3">
      <c r="A100" s="45"/>
      <c r="B100" s="45"/>
      <c r="C100" s="121" t="s">
        <v>272</v>
      </c>
      <c r="D100" s="45" t="s">
        <v>94</v>
      </c>
      <c r="E100" s="115">
        <f>Qty!J152</f>
        <v>174.96</v>
      </c>
      <c r="F100" s="45"/>
      <c r="G100" s="86">
        <f>E100*F100</f>
        <v>0</v>
      </c>
      <c r="H100" s="45"/>
    </row>
    <row r="101" spans="1:8" ht="18" x14ac:dyDescent="0.3">
      <c r="A101" s="45"/>
      <c r="B101" s="45"/>
      <c r="C101" s="52"/>
      <c r="D101" s="45"/>
      <c r="E101" s="45"/>
      <c r="F101" s="45"/>
      <c r="G101" s="86"/>
      <c r="H101" s="45"/>
    </row>
    <row r="102" spans="1:8" ht="18" x14ac:dyDescent="0.3">
      <c r="A102" s="32"/>
      <c r="B102" s="30">
        <v>4.4000000000000004</v>
      </c>
      <c r="C102" s="31" t="s">
        <v>108</v>
      </c>
      <c r="D102" s="32"/>
      <c r="E102" s="33"/>
      <c r="F102" s="34"/>
      <c r="G102" s="88"/>
      <c r="H102" s="32"/>
    </row>
    <row r="103" spans="1:8" ht="324" x14ac:dyDescent="0.3">
      <c r="A103" s="45"/>
      <c r="B103" s="45"/>
      <c r="C103" s="121" t="s">
        <v>195</v>
      </c>
      <c r="D103" s="45" t="s">
        <v>94</v>
      </c>
      <c r="E103" s="115">
        <f>Qty!J159</f>
        <v>99.3</v>
      </c>
      <c r="F103" s="45"/>
      <c r="G103" s="86">
        <f>E103*F103</f>
        <v>0</v>
      </c>
      <c r="H103" s="45"/>
    </row>
    <row r="104" spans="1:8" ht="54" x14ac:dyDescent="0.3">
      <c r="A104" s="45"/>
      <c r="B104" s="45"/>
      <c r="C104" s="121" t="s">
        <v>194</v>
      </c>
      <c r="D104" s="45"/>
      <c r="E104" s="115"/>
      <c r="F104" s="45"/>
      <c r="G104" s="86"/>
      <c r="H104" s="45"/>
    </row>
    <row r="105" spans="1:8" ht="18" x14ac:dyDescent="0.3">
      <c r="A105" s="45"/>
      <c r="B105" s="45"/>
      <c r="C105" s="121"/>
      <c r="D105" s="45"/>
      <c r="E105" s="115"/>
      <c r="F105" s="45"/>
      <c r="G105" s="86"/>
      <c r="H105" s="45"/>
    </row>
    <row r="106" spans="1:8" ht="18" x14ac:dyDescent="0.3">
      <c r="A106" s="32"/>
      <c r="B106" s="30">
        <v>4.5</v>
      </c>
      <c r="C106" s="31" t="s">
        <v>190</v>
      </c>
      <c r="D106" s="32"/>
      <c r="E106" s="33"/>
      <c r="F106" s="34"/>
      <c r="G106" s="88"/>
      <c r="H106" s="32"/>
    </row>
    <row r="107" spans="1:8" ht="216" x14ac:dyDescent="0.3">
      <c r="A107" s="45"/>
      <c r="B107" s="45"/>
      <c r="C107" s="121" t="s">
        <v>271</v>
      </c>
      <c r="D107" s="45" t="s">
        <v>94</v>
      </c>
      <c r="E107" s="115">
        <f>Qty!J165</f>
        <v>35.729999999999997</v>
      </c>
      <c r="F107" s="45"/>
      <c r="G107" s="86">
        <f>E107*F107</f>
        <v>0</v>
      </c>
      <c r="H107" s="45"/>
    </row>
    <row r="108" spans="1:8" ht="18" x14ac:dyDescent="0.3">
      <c r="A108" s="45"/>
      <c r="B108" s="45"/>
      <c r="C108" s="121"/>
      <c r="D108" s="45"/>
      <c r="E108" s="115"/>
      <c r="F108" s="45"/>
      <c r="G108" s="86"/>
      <c r="H108" s="45"/>
    </row>
    <row r="109" spans="1:8" ht="18" x14ac:dyDescent="0.3">
      <c r="A109" s="32"/>
      <c r="B109" s="30">
        <v>4.5999999999999996</v>
      </c>
      <c r="C109" s="31" t="s">
        <v>269</v>
      </c>
      <c r="D109" s="32"/>
      <c r="E109" s="33"/>
      <c r="F109" s="34"/>
      <c r="G109" s="88"/>
      <c r="H109" s="32"/>
    </row>
    <row r="110" spans="1:8" ht="126" x14ac:dyDescent="0.3">
      <c r="A110" s="45"/>
      <c r="B110" s="45"/>
      <c r="C110" s="121" t="s">
        <v>270</v>
      </c>
      <c r="D110" s="45" t="s">
        <v>196</v>
      </c>
      <c r="E110" s="115">
        <f>Qty!J172</f>
        <v>1228.7</v>
      </c>
      <c r="F110" s="45"/>
      <c r="G110" s="86">
        <f>E110*F110</f>
        <v>0</v>
      </c>
      <c r="H110" s="45"/>
    </row>
    <row r="111" spans="1:8" ht="18" x14ac:dyDescent="0.3">
      <c r="A111" s="45"/>
      <c r="B111" s="45"/>
      <c r="C111" s="121"/>
      <c r="D111" s="45"/>
      <c r="E111" s="115"/>
      <c r="F111" s="45"/>
      <c r="G111" s="86"/>
      <c r="H111" s="45"/>
    </row>
    <row r="112" spans="1:8" ht="18" x14ac:dyDescent="0.3">
      <c r="A112" s="32"/>
      <c r="B112" s="30">
        <v>4.7</v>
      </c>
      <c r="C112" s="31" t="s">
        <v>193</v>
      </c>
      <c r="D112" s="32"/>
      <c r="E112" s="33"/>
      <c r="F112" s="34"/>
      <c r="G112" s="88"/>
      <c r="H112" s="32"/>
    </row>
    <row r="113" spans="1:8" ht="198" x14ac:dyDescent="0.3">
      <c r="A113" s="45"/>
      <c r="B113" s="45"/>
      <c r="C113" s="121" t="s">
        <v>273</v>
      </c>
      <c r="D113" s="45" t="s">
        <v>94</v>
      </c>
      <c r="E113" s="115">
        <v>10</v>
      </c>
      <c r="F113" s="45"/>
      <c r="G113" s="86">
        <f>E113*F113</f>
        <v>0</v>
      </c>
      <c r="H113" s="45"/>
    </row>
    <row r="114" spans="1:8" ht="18" x14ac:dyDescent="0.3">
      <c r="A114" s="45"/>
      <c r="B114" s="45"/>
      <c r="C114" s="52"/>
      <c r="D114" s="45"/>
      <c r="E114" s="45"/>
      <c r="F114" s="45"/>
      <c r="G114" s="86"/>
      <c r="H114" s="45"/>
    </row>
    <row r="115" spans="1:8" ht="18" x14ac:dyDescent="0.3">
      <c r="A115" s="92"/>
      <c r="B115" s="92"/>
      <c r="C115" s="93" t="s">
        <v>113</v>
      </c>
      <c r="D115" s="92"/>
      <c r="E115" s="92"/>
      <c r="F115" s="92"/>
      <c r="G115" s="94">
        <f>SUM(G92:G114)</f>
        <v>0</v>
      </c>
      <c r="H115" s="92"/>
    </row>
    <row r="116" spans="1:8" ht="18" x14ac:dyDescent="0.3">
      <c r="A116" s="45"/>
      <c r="B116" s="45"/>
      <c r="C116" s="52"/>
      <c r="D116" s="45"/>
      <c r="E116" s="45"/>
      <c r="F116" s="45"/>
      <c r="G116" s="86"/>
      <c r="H116" s="45"/>
    </row>
    <row r="117" spans="1:8" ht="18" x14ac:dyDescent="0.3">
      <c r="A117" s="39">
        <v>5</v>
      </c>
      <c r="B117" s="39"/>
      <c r="C117" s="49" t="s">
        <v>114</v>
      </c>
      <c r="D117" s="40"/>
      <c r="E117" s="41"/>
      <c r="F117" s="42"/>
      <c r="G117" s="80"/>
      <c r="H117" s="40"/>
    </row>
    <row r="118" spans="1:8" ht="18" x14ac:dyDescent="0.3">
      <c r="A118" s="45"/>
      <c r="B118" s="45"/>
      <c r="C118" s="52"/>
      <c r="D118" s="45"/>
      <c r="E118" s="45"/>
      <c r="F118" s="45"/>
      <c r="G118" s="86"/>
      <c r="H118" s="45"/>
    </row>
    <row r="119" spans="1:8" ht="36" x14ac:dyDescent="0.3">
      <c r="A119" s="32"/>
      <c r="B119" s="30">
        <v>5.0999999999999996</v>
      </c>
      <c r="C119" s="31" t="s">
        <v>274</v>
      </c>
      <c r="D119" s="32"/>
      <c r="E119" s="33"/>
      <c r="F119" s="34"/>
      <c r="G119" s="88"/>
      <c r="H119" s="32"/>
    </row>
    <row r="120" spans="1:8" ht="288" x14ac:dyDescent="0.3">
      <c r="A120" s="45"/>
      <c r="B120" s="45"/>
      <c r="C120" s="121" t="s">
        <v>275</v>
      </c>
      <c r="D120" s="45"/>
      <c r="E120" s="115"/>
      <c r="F120" s="45"/>
      <c r="G120" s="86"/>
      <c r="H120" s="45"/>
    </row>
    <row r="121" spans="1:8" ht="18" x14ac:dyDescent="0.3">
      <c r="A121" s="45"/>
      <c r="B121" s="45" t="s">
        <v>170</v>
      </c>
      <c r="C121" s="121" t="s">
        <v>171</v>
      </c>
      <c r="D121" s="45" t="s">
        <v>4</v>
      </c>
      <c r="E121" s="115">
        <v>2</v>
      </c>
      <c r="F121" s="45"/>
      <c r="G121" s="86">
        <f>E121*F121</f>
        <v>0</v>
      </c>
      <c r="H121" s="45"/>
    </row>
    <row r="122" spans="1:8" ht="18" x14ac:dyDescent="0.3">
      <c r="A122" s="45"/>
      <c r="B122" s="45" t="s">
        <v>172</v>
      </c>
      <c r="C122" s="121" t="s">
        <v>173</v>
      </c>
      <c r="D122" s="45" t="s">
        <v>4</v>
      </c>
      <c r="E122" s="115">
        <v>2</v>
      </c>
      <c r="F122" s="45"/>
      <c r="G122" s="86">
        <f>E122*F122</f>
        <v>0</v>
      </c>
      <c r="H122" s="45"/>
    </row>
    <row r="123" spans="1:8" ht="18" x14ac:dyDescent="0.3">
      <c r="A123" s="45"/>
      <c r="B123" s="45" t="s">
        <v>174</v>
      </c>
      <c r="C123" s="121" t="s">
        <v>175</v>
      </c>
      <c r="D123" s="45" t="s">
        <v>4</v>
      </c>
      <c r="E123" s="115">
        <v>2</v>
      </c>
      <c r="F123" s="45"/>
      <c r="G123" s="86">
        <f>E123*F123</f>
        <v>0</v>
      </c>
      <c r="H123" s="45"/>
    </row>
    <row r="124" spans="1:8" ht="18" x14ac:dyDescent="0.3">
      <c r="A124" s="45"/>
      <c r="B124" s="45"/>
      <c r="C124" s="52"/>
      <c r="D124" s="45"/>
      <c r="E124" s="45"/>
      <c r="F124" s="45"/>
      <c r="G124" s="86"/>
      <c r="H124" s="45"/>
    </row>
    <row r="125" spans="1:8" ht="18" x14ac:dyDescent="0.3">
      <c r="A125" s="32"/>
      <c r="B125" s="30">
        <v>5.2</v>
      </c>
      <c r="C125" s="31" t="s">
        <v>110</v>
      </c>
      <c r="D125" s="32"/>
      <c r="E125" s="33"/>
      <c r="F125" s="34"/>
      <c r="G125" s="88"/>
      <c r="H125" s="32"/>
    </row>
    <row r="126" spans="1:8" ht="234" x14ac:dyDescent="0.3">
      <c r="A126" s="45"/>
      <c r="B126" s="45"/>
      <c r="C126" s="121" t="s">
        <v>276</v>
      </c>
      <c r="D126" s="45"/>
      <c r="E126" s="115"/>
      <c r="F126" s="45"/>
      <c r="G126" s="86"/>
      <c r="H126" s="45"/>
    </row>
    <row r="127" spans="1:8" ht="18" x14ac:dyDescent="0.3">
      <c r="A127" s="45"/>
      <c r="B127" s="45"/>
      <c r="C127" s="121" t="s">
        <v>353</v>
      </c>
      <c r="D127" s="45" t="s">
        <v>4</v>
      </c>
      <c r="E127" s="115">
        <v>2</v>
      </c>
      <c r="F127" s="45"/>
      <c r="G127" s="86">
        <f>E127*F127</f>
        <v>0</v>
      </c>
      <c r="H127" s="45"/>
    </row>
    <row r="128" spans="1:8" ht="18" x14ac:dyDescent="0.3">
      <c r="A128" s="45"/>
      <c r="B128" s="45"/>
      <c r="C128" s="51"/>
      <c r="D128" s="45"/>
      <c r="E128" s="115"/>
      <c r="F128" s="45"/>
      <c r="G128" s="86"/>
      <c r="H128" s="45"/>
    </row>
    <row r="129" spans="1:8" ht="18" x14ac:dyDescent="0.3">
      <c r="A129" s="32"/>
      <c r="B129" s="122">
        <v>5.3</v>
      </c>
      <c r="C129" s="31" t="s">
        <v>111</v>
      </c>
      <c r="D129" s="32"/>
      <c r="E129" s="33"/>
      <c r="F129" s="34"/>
      <c r="G129" s="88"/>
      <c r="H129" s="32"/>
    </row>
    <row r="130" spans="1:8" ht="216" x14ac:dyDescent="0.3">
      <c r="A130" s="45"/>
      <c r="B130" s="45"/>
      <c r="C130" s="121" t="s">
        <v>178</v>
      </c>
      <c r="D130" s="45"/>
      <c r="E130" s="115"/>
      <c r="F130" s="45"/>
      <c r="G130" s="86"/>
      <c r="H130" s="45"/>
    </row>
    <row r="131" spans="1:8" ht="108" x14ac:dyDescent="0.3">
      <c r="A131" s="45"/>
      <c r="B131" s="45"/>
      <c r="C131" s="121" t="s">
        <v>179</v>
      </c>
      <c r="D131" s="45"/>
      <c r="E131" s="115"/>
      <c r="F131" s="45"/>
      <c r="G131" s="45"/>
      <c r="H131" s="45"/>
    </row>
    <row r="132" spans="1:8" ht="180" x14ac:dyDescent="0.3">
      <c r="A132" s="45"/>
      <c r="B132" s="45"/>
      <c r="C132" s="121" t="s">
        <v>277</v>
      </c>
      <c r="D132" s="45"/>
      <c r="E132" s="115"/>
      <c r="F132" s="45"/>
      <c r="G132" s="86"/>
      <c r="H132" s="45"/>
    </row>
    <row r="133" spans="1:8" ht="162" x14ac:dyDescent="0.3">
      <c r="A133" s="45"/>
      <c r="B133" s="45"/>
      <c r="C133" s="121" t="s">
        <v>182</v>
      </c>
      <c r="D133" s="45"/>
      <c r="E133" s="115"/>
      <c r="F133" s="45"/>
      <c r="G133" s="86"/>
      <c r="H133" s="45"/>
    </row>
    <row r="134" spans="1:8" ht="72" x14ac:dyDescent="0.3">
      <c r="A134" s="45"/>
      <c r="B134" s="45"/>
      <c r="C134" s="121" t="s">
        <v>180</v>
      </c>
      <c r="D134" s="45"/>
      <c r="E134" s="115"/>
      <c r="F134" s="45"/>
      <c r="G134" s="86"/>
      <c r="H134" s="45"/>
    </row>
    <row r="135" spans="1:8" ht="18" x14ac:dyDescent="0.3">
      <c r="A135" s="45"/>
      <c r="B135" s="45" t="s">
        <v>177</v>
      </c>
      <c r="C135" s="121" t="s">
        <v>181</v>
      </c>
      <c r="D135" s="45" t="s">
        <v>4</v>
      </c>
      <c r="E135" s="115">
        <v>2</v>
      </c>
      <c r="F135" s="45"/>
      <c r="G135" s="86">
        <f>E135*F135</f>
        <v>0</v>
      </c>
      <c r="H135" s="45"/>
    </row>
    <row r="136" spans="1:8" ht="18" x14ac:dyDescent="0.3">
      <c r="A136" s="45"/>
      <c r="B136" s="45"/>
      <c r="C136" s="52"/>
      <c r="D136" s="45"/>
      <c r="E136" s="45"/>
      <c r="F136" s="45"/>
      <c r="G136" s="86"/>
      <c r="H136" s="45"/>
    </row>
    <row r="137" spans="1:8" ht="18" x14ac:dyDescent="0.3">
      <c r="A137" s="92"/>
      <c r="B137" s="92"/>
      <c r="C137" s="93" t="s">
        <v>115</v>
      </c>
      <c r="D137" s="92"/>
      <c r="E137" s="92"/>
      <c r="F137" s="92"/>
      <c r="G137" s="94">
        <f>SUM(G121:G136)</f>
        <v>0</v>
      </c>
      <c r="H137" s="92"/>
    </row>
    <row r="138" spans="1:8" ht="18" x14ac:dyDescent="0.3">
      <c r="A138" s="45"/>
      <c r="B138" s="45"/>
      <c r="C138" s="52"/>
      <c r="D138" s="45"/>
      <c r="E138" s="45"/>
      <c r="F138" s="45"/>
      <c r="G138" s="86"/>
      <c r="H138" s="45"/>
    </row>
    <row r="139" spans="1:8" ht="18" x14ac:dyDescent="0.3">
      <c r="A139" s="39">
        <v>6</v>
      </c>
      <c r="B139" s="39"/>
      <c r="C139" s="49" t="s">
        <v>117</v>
      </c>
      <c r="D139" s="40"/>
      <c r="E139" s="41"/>
      <c r="F139" s="42"/>
      <c r="G139" s="80"/>
      <c r="H139" s="40"/>
    </row>
    <row r="140" spans="1:8" ht="18" x14ac:dyDescent="0.3">
      <c r="A140" s="45"/>
      <c r="B140" s="45"/>
      <c r="C140" s="52"/>
      <c r="D140" s="45"/>
      <c r="E140" s="45"/>
      <c r="F140" s="45"/>
      <c r="G140" s="86"/>
      <c r="H140" s="45"/>
    </row>
    <row r="141" spans="1:8" ht="18" x14ac:dyDescent="0.3">
      <c r="A141" s="32"/>
      <c r="B141" s="122">
        <v>6.1</v>
      </c>
      <c r="C141" s="31" t="s">
        <v>116</v>
      </c>
      <c r="D141" s="32"/>
      <c r="E141" s="33"/>
      <c r="F141" s="34"/>
      <c r="G141" s="88"/>
      <c r="H141" s="32"/>
    </row>
    <row r="142" spans="1:8" ht="288" x14ac:dyDescent="0.3">
      <c r="A142" s="45"/>
      <c r="B142" s="45"/>
      <c r="C142" s="121" t="s">
        <v>278</v>
      </c>
      <c r="D142" s="45" t="s">
        <v>94</v>
      </c>
      <c r="E142" s="115">
        <f>Qty!J200</f>
        <v>90.47999999999999</v>
      </c>
      <c r="F142" s="45"/>
      <c r="G142" s="86">
        <f>E142*F142</f>
        <v>0</v>
      </c>
      <c r="H142" s="45"/>
    </row>
    <row r="143" spans="1:8" ht="18" x14ac:dyDescent="0.3">
      <c r="A143" s="45"/>
      <c r="B143" s="45"/>
      <c r="C143" s="52"/>
      <c r="D143" s="45"/>
      <c r="E143" s="45"/>
      <c r="F143" s="45"/>
      <c r="G143" s="86"/>
      <c r="H143" s="45"/>
    </row>
    <row r="144" spans="1:8" ht="18" x14ac:dyDescent="0.3">
      <c r="A144" s="32"/>
      <c r="B144" s="122">
        <v>6.2</v>
      </c>
      <c r="C144" s="31" t="s">
        <v>188</v>
      </c>
      <c r="D144" s="32"/>
      <c r="E144" s="33"/>
      <c r="F144" s="34"/>
      <c r="G144" s="88"/>
      <c r="H144" s="32"/>
    </row>
    <row r="145" spans="1:8" ht="234" x14ac:dyDescent="0.3">
      <c r="A145" s="45"/>
      <c r="B145" s="45"/>
      <c r="C145" s="150" t="s">
        <v>281</v>
      </c>
      <c r="D145" s="45" t="s">
        <v>94</v>
      </c>
      <c r="E145" s="142" t="s">
        <v>280</v>
      </c>
      <c r="F145" s="140"/>
      <c r="G145" s="151"/>
      <c r="H145" s="45"/>
    </row>
    <row r="146" spans="1:8" ht="18" x14ac:dyDescent="0.3">
      <c r="A146" s="45"/>
      <c r="B146" s="45"/>
      <c r="C146" s="52"/>
      <c r="D146" s="45"/>
      <c r="E146" s="45"/>
      <c r="F146" s="45"/>
      <c r="G146" s="86"/>
      <c r="H146" s="45"/>
    </row>
    <row r="147" spans="1:8" ht="18" x14ac:dyDescent="0.3">
      <c r="A147" s="32"/>
      <c r="B147" s="122">
        <v>6.3</v>
      </c>
      <c r="C147" s="31" t="s">
        <v>118</v>
      </c>
      <c r="D147" s="32"/>
      <c r="E147" s="33"/>
      <c r="F147" s="34"/>
      <c r="G147" s="88"/>
      <c r="H147" s="32"/>
    </row>
    <row r="148" spans="1:8" ht="378" x14ac:dyDescent="0.3">
      <c r="A148" s="45"/>
      <c r="B148" s="45"/>
      <c r="C148" s="121" t="s">
        <v>189</v>
      </c>
      <c r="D148" s="45"/>
      <c r="E148" s="115"/>
      <c r="F148" s="140"/>
      <c r="G148" s="86"/>
      <c r="H148" s="45"/>
    </row>
    <row r="149" spans="1:8" ht="162" x14ac:dyDescent="0.3">
      <c r="A149" s="45"/>
      <c r="B149" s="45"/>
      <c r="C149" s="121" t="s">
        <v>282</v>
      </c>
      <c r="D149" s="45" t="s">
        <v>94</v>
      </c>
      <c r="E149" s="115">
        <f>Qty!J211</f>
        <v>152.1</v>
      </c>
      <c r="F149" s="140"/>
      <c r="G149" s="86">
        <f>E149*F149</f>
        <v>0</v>
      </c>
      <c r="H149" s="45"/>
    </row>
    <row r="150" spans="1:8" ht="18" x14ac:dyDescent="0.3">
      <c r="A150" s="45"/>
      <c r="B150" s="45"/>
      <c r="C150" s="121"/>
      <c r="D150" s="45"/>
      <c r="E150" s="115"/>
      <c r="F150" s="45"/>
      <c r="G150" s="86"/>
      <c r="H150" s="45"/>
    </row>
    <row r="151" spans="1:8" ht="18" x14ac:dyDescent="0.3">
      <c r="A151" s="32"/>
      <c r="B151" s="122">
        <v>6.4</v>
      </c>
      <c r="C151" s="31" t="s">
        <v>358</v>
      </c>
      <c r="D151" s="32"/>
      <c r="E151" s="33"/>
      <c r="F151" s="34"/>
      <c r="G151" s="88"/>
      <c r="H151" s="32"/>
    </row>
    <row r="152" spans="1:8" ht="263.64999999999998" customHeight="1" x14ac:dyDescent="0.3">
      <c r="A152" s="45"/>
      <c r="B152" s="45"/>
      <c r="C152" s="121" t="s">
        <v>354</v>
      </c>
      <c r="D152" s="45" t="s">
        <v>94</v>
      </c>
      <c r="E152" s="115">
        <v>50</v>
      </c>
      <c r="F152" s="140"/>
      <c r="G152" s="86">
        <f>E152*F152</f>
        <v>0</v>
      </c>
      <c r="H152" s="45"/>
    </row>
    <row r="153" spans="1:8" ht="18" x14ac:dyDescent="0.3">
      <c r="A153" s="45"/>
      <c r="B153" s="45"/>
      <c r="C153" s="121"/>
      <c r="D153" s="45"/>
      <c r="E153" s="115"/>
      <c r="F153" s="140"/>
      <c r="G153" s="86"/>
      <c r="H153" s="45"/>
    </row>
    <row r="154" spans="1:8" ht="18" x14ac:dyDescent="0.3">
      <c r="A154" s="32"/>
      <c r="B154" s="122">
        <v>6.5</v>
      </c>
      <c r="C154" s="31" t="s">
        <v>205</v>
      </c>
      <c r="D154" s="32"/>
      <c r="E154" s="33"/>
      <c r="F154" s="34"/>
      <c r="G154" s="88"/>
      <c r="H154" s="32"/>
    </row>
    <row r="155" spans="1:8" ht="216" x14ac:dyDescent="0.3">
      <c r="A155" s="45"/>
      <c r="B155" s="45"/>
      <c r="C155" s="121" t="s">
        <v>279</v>
      </c>
      <c r="D155" s="45" t="s">
        <v>94</v>
      </c>
      <c r="E155" s="115">
        <v>0</v>
      </c>
      <c r="F155" s="140"/>
      <c r="G155" s="86">
        <f>E155*F155</f>
        <v>0</v>
      </c>
      <c r="H155" s="45"/>
    </row>
    <row r="156" spans="1:8" ht="18" x14ac:dyDescent="0.3">
      <c r="A156" s="45"/>
      <c r="B156" s="45"/>
      <c r="C156" s="52"/>
      <c r="D156" s="45"/>
      <c r="E156" s="45"/>
      <c r="F156" s="45"/>
      <c r="G156" s="86"/>
      <c r="H156" s="45"/>
    </row>
    <row r="157" spans="1:8" ht="18" x14ac:dyDescent="0.3">
      <c r="A157" s="92"/>
      <c r="B157" s="92"/>
      <c r="C157" s="93" t="s">
        <v>119</v>
      </c>
      <c r="D157" s="92"/>
      <c r="E157" s="92"/>
      <c r="F157" s="92"/>
      <c r="G157" s="94">
        <f>SUM(G142:G156)</f>
        <v>0</v>
      </c>
      <c r="H157" s="92"/>
    </row>
    <row r="158" spans="1:8" ht="18" x14ac:dyDescent="0.3">
      <c r="A158" s="45"/>
      <c r="B158" s="45"/>
      <c r="C158" s="52"/>
      <c r="D158" s="45"/>
      <c r="E158" s="45"/>
      <c r="F158" s="45"/>
      <c r="G158" s="86"/>
      <c r="H158" s="45"/>
    </row>
    <row r="159" spans="1:8" ht="18" x14ac:dyDescent="0.3">
      <c r="A159" s="39">
        <v>7</v>
      </c>
      <c r="B159" s="39"/>
      <c r="C159" s="49" t="s">
        <v>120</v>
      </c>
      <c r="D159" s="40"/>
      <c r="E159" s="41"/>
      <c r="F159" s="42"/>
      <c r="G159" s="80"/>
      <c r="H159" s="40"/>
    </row>
    <row r="160" spans="1:8" ht="18" x14ac:dyDescent="0.35">
      <c r="A160" s="45"/>
      <c r="B160" s="45"/>
      <c r="C160" s="37"/>
      <c r="D160" s="45"/>
      <c r="E160" s="45"/>
      <c r="F160" s="45"/>
      <c r="G160" s="86"/>
      <c r="H160" s="45"/>
    </row>
    <row r="161" spans="1:8" ht="39" x14ac:dyDescent="0.4">
      <c r="A161" s="45"/>
      <c r="B161" s="38" t="s">
        <v>250</v>
      </c>
      <c r="C161" s="161" t="s">
        <v>283</v>
      </c>
      <c r="D161" s="45"/>
      <c r="E161" s="45"/>
      <c r="F161" s="45"/>
      <c r="G161" s="86"/>
      <c r="H161" s="45"/>
    </row>
    <row r="162" spans="1:8" ht="18" x14ac:dyDescent="0.35">
      <c r="A162" s="45"/>
      <c r="B162" s="45" t="s">
        <v>234</v>
      </c>
      <c r="C162" s="37" t="s">
        <v>208</v>
      </c>
      <c r="D162" s="45" t="s">
        <v>129</v>
      </c>
      <c r="E162" s="45">
        <v>2</v>
      </c>
      <c r="F162" s="45"/>
      <c r="G162" s="86">
        <f t="shared" ref="G162:G177" si="0">E162*F162</f>
        <v>0</v>
      </c>
      <c r="H162" s="45"/>
    </row>
    <row r="163" spans="1:8" ht="18" x14ac:dyDescent="0.35">
      <c r="A163" s="45"/>
      <c r="B163" s="45" t="s">
        <v>235</v>
      </c>
      <c r="C163" s="37" t="s">
        <v>210</v>
      </c>
      <c r="D163" s="45" t="s">
        <v>129</v>
      </c>
      <c r="E163" s="45">
        <v>2</v>
      </c>
      <c r="F163" s="45"/>
      <c r="G163" s="86">
        <f t="shared" si="0"/>
        <v>0</v>
      </c>
      <c r="H163" s="45"/>
    </row>
    <row r="164" spans="1:8" ht="18" x14ac:dyDescent="0.35">
      <c r="A164" s="45"/>
      <c r="B164" s="45" t="s">
        <v>236</v>
      </c>
      <c r="C164" s="37" t="s">
        <v>209</v>
      </c>
      <c r="D164" s="45" t="s">
        <v>129</v>
      </c>
      <c r="E164" s="45">
        <v>4</v>
      </c>
      <c r="F164" s="45"/>
      <c r="G164" s="86">
        <f t="shared" si="0"/>
        <v>0</v>
      </c>
      <c r="H164" s="45"/>
    </row>
    <row r="165" spans="1:8" ht="18" x14ac:dyDescent="0.35">
      <c r="A165" s="45"/>
      <c r="B165" s="45" t="s">
        <v>237</v>
      </c>
      <c r="C165" s="37" t="s">
        <v>211</v>
      </c>
      <c r="D165" s="45" t="s">
        <v>129</v>
      </c>
      <c r="E165" s="45">
        <v>4</v>
      </c>
      <c r="F165" s="45"/>
      <c r="G165" s="86">
        <f t="shared" si="0"/>
        <v>0</v>
      </c>
      <c r="H165" s="45"/>
    </row>
    <row r="166" spans="1:8" ht="18" x14ac:dyDescent="0.35">
      <c r="A166" s="45"/>
      <c r="B166" s="45" t="s">
        <v>238</v>
      </c>
      <c r="C166" s="37" t="s">
        <v>212</v>
      </c>
      <c r="D166" s="45" t="s">
        <v>129</v>
      </c>
      <c r="E166" s="45">
        <v>6</v>
      </c>
      <c r="F166" s="45"/>
      <c r="G166" s="86">
        <f t="shared" si="0"/>
        <v>0</v>
      </c>
      <c r="H166" s="45"/>
    </row>
    <row r="167" spans="1:8" ht="18" x14ac:dyDescent="0.35">
      <c r="A167" s="45"/>
      <c r="B167" s="45" t="s">
        <v>239</v>
      </c>
      <c r="C167" s="37" t="s">
        <v>213</v>
      </c>
      <c r="D167" s="45" t="s">
        <v>129</v>
      </c>
      <c r="E167" s="45">
        <v>6</v>
      </c>
      <c r="F167" s="45"/>
      <c r="G167" s="86">
        <f t="shared" si="0"/>
        <v>0</v>
      </c>
      <c r="H167" s="45"/>
    </row>
    <row r="168" spans="1:8" ht="18" x14ac:dyDescent="0.35">
      <c r="A168" s="45"/>
      <c r="B168" s="45" t="s">
        <v>240</v>
      </c>
      <c r="C168" s="37" t="s">
        <v>287</v>
      </c>
      <c r="D168" s="45" t="s">
        <v>129</v>
      </c>
      <c r="E168" s="45">
        <v>2</v>
      </c>
      <c r="F168" s="45"/>
      <c r="G168" s="86">
        <f t="shared" si="0"/>
        <v>0</v>
      </c>
      <c r="H168" s="45"/>
    </row>
    <row r="169" spans="1:8" ht="18" x14ac:dyDescent="0.35">
      <c r="A169" s="45"/>
      <c r="B169" s="45" t="s">
        <v>241</v>
      </c>
      <c r="C169" s="37" t="s">
        <v>251</v>
      </c>
      <c r="D169" s="45" t="s">
        <v>129</v>
      </c>
      <c r="E169" s="45">
        <v>4</v>
      </c>
      <c r="F169" s="45"/>
      <c r="G169" s="86">
        <f t="shared" si="0"/>
        <v>0</v>
      </c>
      <c r="H169" s="45"/>
    </row>
    <row r="170" spans="1:8" ht="18" x14ac:dyDescent="0.35">
      <c r="A170" s="45"/>
      <c r="B170" s="45" t="s">
        <v>242</v>
      </c>
      <c r="C170" s="37" t="s">
        <v>214</v>
      </c>
      <c r="D170" s="45" t="s">
        <v>129</v>
      </c>
      <c r="E170" s="45">
        <v>4</v>
      </c>
      <c r="F170" s="45"/>
      <c r="G170" s="86">
        <f t="shared" si="0"/>
        <v>0</v>
      </c>
      <c r="H170" s="45"/>
    </row>
    <row r="171" spans="1:8" ht="18" x14ac:dyDescent="0.35">
      <c r="A171" s="45"/>
      <c r="B171" s="45" t="s">
        <v>243</v>
      </c>
      <c r="C171" s="37" t="s">
        <v>215</v>
      </c>
      <c r="D171" s="45" t="s">
        <v>129</v>
      </c>
      <c r="E171" s="45">
        <v>20</v>
      </c>
      <c r="F171" s="45"/>
      <c r="G171" s="86">
        <f t="shared" si="0"/>
        <v>0</v>
      </c>
      <c r="H171" s="45"/>
    </row>
    <row r="172" spans="1:8" ht="18" x14ac:dyDescent="0.35">
      <c r="A172" s="45"/>
      <c r="B172" s="45" t="s">
        <v>244</v>
      </c>
      <c r="C172" s="37" t="s">
        <v>286</v>
      </c>
      <c r="D172" s="45" t="s">
        <v>41</v>
      </c>
      <c r="E172" s="45">
        <v>2</v>
      </c>
      <c r="F172" s="45"/>
      <c r="G172" s="86">
        <f t="shared" si="0"/>
        <v>0</v>
      </c>
      <c r="H172" s="45"/>
    </row>
    <row r="173" spans="1:8" ht="18" x14ac:dyDescent="0.35">
      <c r="A173" s="45"/>
      <c r="B173" s="45" t="s">
        <v>245</v>
      </c>
      <c r="C173" s="37" t="s">
        <v>284</v>
      </c>
      <c r="D173" s="45" t="s">
        <v>129</v>
      </c>
      <c r="E173" s="45">
        <v>5</v>
      </c>
      <c r="F173" s="45"/>
      <c r="G173" s="86">
        <f t="shared" si="0"/>
        <v>0</v>
      </c>
      <c r="H173" s="45"/>
    </row>
    <row r="174" spans="1:8" ht="18" x14ac:dyDescent="0.35">
      <c r="A174" s="45"/>
      <c r="B174" s="45" t="s">
        <v>246</v>
      </c>
      <c r="C174" s="37" t="s">
        <v>216</v>
      </c>
      <c r="D174" s="45" t="s">
        <v>129</v>
      </c>
      <c r="E174" s="45">
        <v>1</v>
      </c>
      <c r="F174" s="45"/>
      <c r="G174" s="86"/>
      <c r="H174" s="45"/>
    </row>
    <row r="175" spans="1:8" ht="18" x14ac:dyDescent="0.35">
      <c r="A175" s="45"/>
      <c r="B175" s="45" t="s">
        <v>247</v>
      </c>
      <c r="C175" s="37" t="s">
        <v>217</v>
      </c>
      <c r="D175" s="45" t="s">
        <v>129</v>
      </c>
      <c r="E175" s="45">
        <v>1</v>
      </c>
      <c r="F175" s="45"/>
      <c r="G175" s="86"/>
      <c r="H175" s="45"/>
    </row>
    <row r="176" spans="1:8" ht="18" x14ac:dyDescent="0.35">
      <c r="A176" s="45"/>
      <c r="B176" s="45" t="s">
        <v>248</v>
      </c>
      <c r="C176" s="37" t="s">
        <v>285</v>
      </c>
      <c r="D176" s="45" t="s">
        <v>41</v>
      </c>
      <c r="E176" s="45">
        <v>1</v>
      </c>
      <c r="F176" s="45"/>
      <c r="G176" s="86">
        <f t="shared" si="0"/>
        <v>0</v>
      </c>
      <c r="H176" s="45"/>
    </row>
    <row r="177" spans="1:8" ht="18" x14ac:dyDescent="0.35">
      <c r="A177" s="45"/>
      <c r="B177" s="45" t="s">
        <v>249</v>
      </c>
      <c r="C177" s="37" t="s">
        <v>252</v>
      </c>
      <c r="D177" s="45" t="s">
        <v>41</v>
      </c>
      <c r="E177" s="45">
        <v>1</v>
      </c>
      <c r="F177" s="45"/>
      <c r="G177" s="86">
        <f t="shared" si="0"/>
        <v>0</v>
      </c>
      <c r="H177" s="45"/>
    </row>
    <row r="178" spans="1:8" ht="18" x14ac:dyDescent="0.3">
      <c r="A178" s="45"/>
      <c r="B178" s="45"/>
      <c r="C178" s="52"/>
      <c r="D178" s="45"/>
      <c r="E178" s="45"/>
      <c r="F178" s="45"/>
      <c r="G178" s="86"/>
      <c r="H178" s="45"/>
    </row>
    <row r="179" spans="1:8" ht="18" x14ac:dyDescent="0.3">
      <c r="A179" s="92"/>
      <c r="B179" s="92"/>
      <c r="C179" s="93" t="s">
        <v>123</v>
      </c>
      <c r="D179" s="92"/>
      <c r="E179" s="92"/>
      <c r="F179" s="92"/>
      <c r="G179" s="94">
        <f>SUM(G162:G178)</f>
        <v>0</v>
      </c>
      <c r="H179" s="92"/>
    </row>
    <row r="181" spans="1:8" ht="18" x14ac:dyDescent="0.3">
      <c r="A181" s="92">
        <v>8</v>
      </c>
      <c r="B181" s="92"/>
      <c r="C181" s="93" t="s">
        <v>288</v>
      </c>
      <c r="D181" s="92"/>
      <c r="E181" s="92"/>
      <c r="F181" s="92"/>
      <c r="G181" s="94">
        <f>(G179+G157+G137+G115+G87+G55+G32)*10%</f>
        <v>0</v>
      </c>
      <c r="H181" s="92"/>
    </row>
    <row r="182" spans="1:8" s="1" customFormat="1" ht="18" x14ac:dyDescent="0.35">
      <c r="A182" s="45"/>
      <c r="B182" s="45"/>
      <c r="C182" s="71"/>
      <c r="D182" s="45"/>
      <c r="E182" s="72"/>
      <c r="F182" s="59"/>
      <c r="G182" s="87"/>
      <c r="H182" s="45"/>
    </row>
    <row r="183" spans="1:8" s="1" customFormat="1" ht="21" x14ac:dyDescent="0.4">
      <c r="A183" s="73"/>
      <c r="B183" s="74"/>
      <c r="C183" s="79" t="s">
        <v>125</v>
      </c>
      <c r="D183" s="96"/>
      <c r="E183" s="97"/>
      <c r="F183" s="98"/>
      <c r="G183" s="95">
        <f>G179+G157+G137+G115+G87+G55+G32+G181</f>
        <v>0</v>
      </c>
      <c r="H183" s="75"/>
    </row>
    <row r="184" spans="1:8" s="1" customFormat="1" ht="26.45" customHeight="1" x14ac:dyDescent="0.35">
      <c r="A184" s="38"/>
      <c r="B184" s="76"/>
      <c r="C184" s="77" t="s">
        <v>35</v>
      </c>
      <c r="D184" s="45"/>
      <c r="E184" s="78"/>
      <c r="F184" s="37"/>
      <c r="G184" s="81">
        <f>18%*G183</f>
        <v>0</v>
      </c>
      <c r="H184" s="37"/>
    </row>
    <row r="185" spans="1:8" s="1" customFormat="1" ht="21" x14ac:dyDescent="0.4">
      <c r="A185" s="73"/>
      <c r="B185" s="74"/>
      <c r="C185" s="135" t="s">
        <v>124</v>
      </c>
      <c r="D185" s="136"/>
      <c r="E185" s="137"/>
      <c r="F185" s="138"/>
      <c r="G185" s="139">
        <f>G183+G184</f>
        <v>0</v>
      </c>
      <c r="H185" s="75"/>
    </row>
    <row r="186" spans="1:8" ht="18" x14ac:dyDescent="0.3">
      <c r="A186" s="45"/>
      <c r="B186" s="45"/>
      <c r="C186" s="52"/>
      <c r="D186" s="45"/>
      <c r="E186" s="45"/>
      <c r="F186" s="45"/>
      <c r="G186" s="86"/>
      <c r="H186" s="45"/>
    </row>
    <row r="187" spans="1:8" ht="18" x14ac:dyDescent="0.3">
      <c r="A187" s="46"/>
      <c r="B187" s="46"/>
      <c r="C187" s="53"/>
      <c r="D187" s="46"/>
      <c r="E187" s="46"/>
      <c r="F187" s="46"/>
      <c r="G187" s="89"/>
      <c r="H187" s="46"/>
    </row>
    <row r="188" spans="1:8" ht="18" x14ac:dyDescent="0.3">
      <c r="A188" s="46"/>
      <c r="B188" s="46"/>
      <c r="C188" s="53"/>
      <c r="D188" s="46"/>
      <c r="E188" s="46"/>
      <c r="F188" s="46"/>
      <c r="G188" s="89"/>
      <c r="H188" s="46"/>
    </row>
    <row r="189" spans="1:8" ht="18" x14ac:dyDescent="0.3">
      <c r="A189" s="46"/>
      <c r="B189" s="46"/>
      <c r="C189" s="53"/>
      <c r="D189" s="46"/>
      <c r="E189" s="46"/>
      <c r="F189" s="46"/>
      <c r="G189" s="89"/>
      <c r="H189" s="46"/>
    </row>
    <row r="190" spans="1:8" ht="18" x14ac:dyDescent="0.3">
      <c r="A190" s="46"/>
      <c r="B190" s="46"/>
      <c r="C190" s="53"/>
      <c r="D190" s="46"/>
      <c r="E190" s="46"/>
      <c r="F190" s="46"/>
      <c r="G190" s="89"/>
      <c r="H190" s="46"/>
    </row>
    <row r="191" spans="1:8" ht="18" x14ac:dyDescent="0.3">
      <c r="A191" s="46"/>
      <c r="B191" s="46"/>
      <c r="C191" s="53"/>
      <c r="D191" s="46"/>
      <c r="E191" s="46"/>
      <c r="F191" s="46"/>
      <c r="G191" s="89"/>
      <c r="H191" s="46"/>
    </row>
    <row r="192" spans="1:8" ht="18" x14ac:dyDescent="0.3">
      <c r="A192" s="46"/>
      <c r="B192" s="46"/>
      <c r="C192" s="53"/>
      <c r="D192" s="46"/>
      <c r="E192" s="46"/>
      <c r="F192" s="46"/>
      <c r="G192" s="89"/>
      <c r="H192" s="46"/>
    </row>
    <row r="193" spans="1:8" ht="18" x14ac:dyDescent="0.3">
      <c r="A193" s="46"/>
      <c r="B193" s="46"/>
      <c r="C193" s="53"/>
      <c r="D193" s="46"/>
      <c r="E193" s="46"/>
      <c r="F193" s="46"/>
      <c r="G193" s="89"/>
      <c r="H193" s="46"/>
    </row>
    <row r="194" spans="1:8" ht="18" x14ac:dyDescent="0.3">
      <c r="A194" s="46"/>
      <c r="B194" s="46"/>
      <c r="C194" s="53"/>
      <c r="D194" s="46"/>
      <c r="E194" s="46"/>
      <c r="F194" s="46"/>
      <c r="G194" s="89"/>
      <c r="H194" s="46"/>
    </row>
    <row r="195" spans="1:8" ht="18" x14ac:dyDescent="0.3">
      <c r="A195" s="46"/>
      <c r="B195" s="46"/>
      <c r="C195" s="53"/>
      <c r="D195" s="46"/>
      <c r="E195" s="46"/>
      <c r="F195" s="46"/>
      <c r="G195" s="89"/>
      <c r="H195" s="46"/>
    </row>
    <row r="196" spans="1:8" ht="18" x14ac:dyDescent="0.3">
      <c r="A196" s="46"/>
      <c r="B196" s="46"/>
      <c r="C196" s="53"/>
      <c r="D196" s="46"/>
      <c r="E196" s="46"/>
      <c r="F196" s="46"/>
      <c r="G196" s="89"/>
      <c r="H196" s="46"/>
    </row>
    <row r="197" spans="1:8" ht="18" x14ac:dyDescent="0.3">
      <c r="A197" s="46"/>
      <c r="B197" s="46"/>
      <c r="C197" s="53"/>
      <c r="D197" s="46"/>
      <c r="E197" s="46"/>
      <c r="F197" s="46"/>
      <c r="G197" s="89"/>
      <c r="H197" s="46"/>
    </row>
    <row r="198" spans="1:8" ht="18" x14ac:dyDescent="0.3">
      <c r="A198" s="46"/>
      <c r="B198" s="46"/>
      <c r="C198" s="53"/>
      <c r="D198" s="46"/>
      <c r="E198" s="46"/>
      <c r="F198" s="46"/>
      <c r="G198" s="89"/>
      <c r="H198" s="46"/>
    </row>
    <row r="199" spans="1:8" ht="18" x14ac:dyDescent="0.3">
      <c r="A199" s="46"/>
      <c r="B199" s="46"/>
      <c r="C199" s="53"/>
      <c r="D199" s="46"/>
      <c r="E199" s="46"/>
      <c r="F199" s="46"/>
      <c r="G199" s="89"/>
      <c r="H199" s="46"/>
    </row>
    <row r="200" spans="1:8" ht="18" x14ac:dyDescent="0.3">
      <c r="A200" s="46"/>
      <c r="B200" s="46"/>
      <c r="C200" s="53"/>
      <c r="D200" s="46"/>
      <c r="E200" s="46"/>
      <c r="F200" s="46"/>
      <c r="G200" s="89"/>
      <c r="H200" s="46"/>
    </row>
    <row r="201" spans="1:8" ht="18" x14ac:dyDescent="0.3">
      <c r="A201" s="46"/>
      <c r="B201" s="46"/>
      <c r="C201" s="53"/>
      <c r="D201" s="46"/>
      <c r="E201" s="46"/>
      <c r="F201" s="46"/>
      <c r="G201" s="89"/>
      <c r="H201" s="46"/>
    </row>
    <row r="202" spans="1:8" ht="18" x14ac:dyDescent="0.3">
      <c r="A202" s="46"/>
      <c r="B202" s="46"/>
      <c r="C202" s="53"/>
      <c r="D202" s="46"/>
      <c r="E202" s="46"/>
      <c r="F202" s="46"/>
      <c r="G202" s="89"/>
      <c r="H202" s="46"/>
    </row>
    <row r="203" spans="1:8" ht="18" x14ac:dyDescent="0.3">
      <c r="A203" s="46"/>
      <c r="B203" s="46"/>
      <c r="C203" s="53"/>
      <c r="D203" s="46"/>
      <c r="E203" s="46"/>
      <c r="F203" s="46"/>
      <c r="G203" s="89"/>
      <c r="H203" s="46"/>
    </row>
    <row r="204" spans="1:8" ht="18" x14ac:dyDescent="0.3">
      <c r="A204" s="46"/>
      <c r="B204" s="46"/>
      <c r="C204" s="53"/>
      <c r="D204" s="46"/>
      <c r="E204" s="46"/>
      <c r="F204" s="46"/>
      <c r="G204" s="89"/>
      <c r="H204" s="46"/>
    </row>
    <row r="205" spans="1:8" ht="18" x14ac:dyDescent="0.3">
      <c r="A205" s="46"/>
      <c r="B205" s="46"/>
      <c r="C205" s="53"/>
      <c r="D205" s="46"/>
      <c r="E205" s="46"/>
      <c r="F205" s="46"/>
      <c r="G205" s="89"/>
      <c r="H205" s="46"/>
    </row>
    <row r="206" spans="1:8" ht="18" x14ac:dyDescent="0.3">
      <c r="A206" s="46"/>
      <c r="B206" s="46"/>
      <c r="C206" s="53"/>
      <c r="D206" s="46"/>
      <c r="E206" s="46"/>
      <c r="F206" s="46"/>
      <c r="G206" s="89"/>
      <c r="H206" s="46"/>
    </row>
    <row r="207" spans="1:8" ht="18" x14ac:dyDescent="0.3">
      <c r="A207" s="46"/>
      <c r="B207" s="46"/>
      <c r="C207" s="53"/>
      <c r="D207" s="46"/>
      <c r="E207" s="46"/>
      <c r="F207" s="46"/>
      <c r="G207" s="89"/>
      <c r="H207" s="46"/>
    </row>
    <row r="208" spans="1:8" ht="18" x14ac:dyDescent="0.3">
      <c r="A208" s="46"/>
      <c r="B208" s="46"/>
      <c r="C208" s="53"/>
      <c r="D208" s="46"/>
      <c r="E208" s="46"/>
      <c r="F208" s="46"/>
      <c r="G208" s="89"/>
      <c r="H208" s="46"/>
    </row>
    <row r="209" spans="1:8" ht="18" x14ac:dyDescent="0.3">
      <c r="A209" s="46"/>
      <c r="B209" s="46"/>
      <c r="C209" s="53"/>
      <c r="D209" s="46"/>
      <c r="E209" s="46"/>
      <c r="F209" s="46"/>
      <c r="G209" s="89"/>
      <c r="H209" s="46"/>
    </row>
    <row r="210" spans="1:8" ht="18" x14ac:dyDescent="0.3">
      <c r="A210" s="46"/>
      <c r="B210" s="46"/>
      <c r="C210" s="53"/>
      <c r="D210" s="46"/>
      <c r="E210" s="46"/>
      <c r="F210" s="46"/>
      <c r="G210" s="89"/>
      <c r="H210" s="46"/>
    </row>
    <row r="211" spans="1:8" ht="18" x14ac:dyDescent="0.3">
      <c r="A211" s="46"/>
      <c r="B211" s="46"/>
      <c r="C211" s="53"/>
      <c r="D211" s="46"/>
      <c r="E211" s="46"/>
      <c r="F211" s="46"/>
      <c r="G211" s="89"/>
      <c r="H211" s="46"/>
    </row>
    <row r="212" spans="1:8" ht="18" x14ac:dyDescent="0.3">
      <c r="A212" s="46"/>
      <c r="B212" s="46"/>
      <c r="C212" s="53"/>
      <c r="D212" s="46"/>
      <c r="E212" s="46"/>
      <c r="F212" s="46"/>
      <c r="G212" s="89"/>
      <c r="H212" s="46"/>
    </row>
    <row r="213" spans="1:8" ht="18" x14ac:dyDescent="0.3">
      <c r="A213" s="46"/>
      <c r="B213" s="46"/>
      <c r="C213" s="53"/>
      <c r="D213" s="46"/>
      <c r="E213" s="46"/>
      <c r="F213" s="46"/>
      <c r="G213" s="89"/>
      <c r="H213" s="46"/>
    </row>
    <row r="214" spans="1:8" ht="18" x14ac:dyDescent="0.3">
      <c r="A214" s="46"/>
      <c r="B214" s="46"/>
      <c r="C214" s="53"/>
      <c r="D214" s="46"/>
      <c r="E214" s="46"/>
      <c r="F214" s="46"/>
      <c r="G214" s="89"/>
      <c r="H214" s="46"/>
    </row>
    <row r="215" spans="1:8" ht="18" x14ac:dyDescent="0.3">
      <c r="A215" s="46"/>
      <c r="B215" s="46"/>
      <c r="C215" s="53"/>
      <c r="D215" s="46"/>
      <c r="E215" s="46"/>
      <c r="F215" s="46"/>
      <c r="G215" s="89"/>
      <c r="H215" s="46"/>
    </row>
    <row r="216" spans="1:8" ht="18" x14ac:dyDescent="0.3">
      <c r="A216" s="46"/>
      <c r="B216" s="46"/>
      <c r="C216" s="53"/>
      <c r="D216" s="46"/>
      <c r="E216" s="46"/>
      <c r="F216" s="46"/>
      <c r="G216" s="89"/>
      <c r="H216" s="46"/>
    </row>
    <row r="217" spans="1:8" ht="18" x14ac:dyDescent="0.3">
      <c r="A217" s="46"/>
      <c r="B217" s="46"/>
      <c r="C217" s="53"/>
      <c r="D217" s="46"/>
      <c r="E217" s="46"/>
      <c r="F217" s="46"/>
      <c r="G217" s="89"/>
      <c r="H217" s="46"/>
    </row>
    <row r="218" spans="1:8" ht="18" x14ac:dyDescent="0.3">
      <c r="A218" s="46"/>
      <c r="B218" s="46"/>
      <c r="C218" s="53"/>
      <c r="D218" s="46"/>
      <c r="E218" s="46"/>
      <c r="F218" s="46"/>
      <c r="G218" s="89"/>
      <c r="H218" s="46"/>
    </row>
    <row r="219" spans="1:8" ht="18" x14ac:dyDescent="0.3">
      <c r="A219" s="46"/>
      <c r="B219" s="46"/>
      <c r="C219" s="53"/>
      <c r="D219" s="46"/>
      <c r="E219" s="46"/>
      <c r="F219" s="46"/>
      <c r="G219" s="89"/>
      <c r="H219" s="46"/>
    </row>
    <row r="220" spans="1:8" ht="18" x14ac:dyDescent="0.3">
      <c r="A220" s="46"/>
      <c r="B220" s="46"/>
      <c r="C220" s="53"/>
      <c r="D220" s="46"/>
      <c r="E220" s="46"/>
      <c r="F220" s="46"/>
      <c r="G220" s="89"/>
      <c r="H220" s="46"/>
    </row>
    <row r="221" spans="1:8" ht="18" x14ac:dyDescent="0.3">
      <c r="A221" s="46"/>
      <c r="B221" s="46"/>
      <c r="C221" s="53"/>
      <c r="D221" s="46"/>
      <c r="E221" s="46"/>
      <c r="F221" s="46"/>
      <c r="G221" s="89"/>
      <c r="H221" s="46"/>
    </row>
    <row r="222" spans="1:8" ht="18" x14ac:dyDescent="0.3">
      <c r="A222" s="46"/>
      <c r="B222" s="46"/>
      <c r="C222" s="53"/>
      <c r="D222" s="46"/>
      <c r="E222" s="46"/>
      <c r="F222" s="46"/>
      <c r="G222" s="89"/>
      <c r="H222" s="46"/>
    </row>
    <row r="223" spans="1:8" ht="18" x14ac:dyDescent="0.3">
      <c r="A223" s="46"/>
      <c r="B223" s="46"/>
      <c r="C223" s="53"/>
      <c r="D223" s="46"/>
      <c r="E223" s="46"/>
      <c r="F223" s="46"/>
      <c r="G223" s="89"/>
      <c r="H223" s="46"/>
    </row>
    <row r="224" spans="1:8" ht="18" x14ac:dyDescent="0.3">
      <c r="A224" s="46"/>
      <c r="B224" s="46"/>
      <c r="C224" s="53"/>
      <c r="D224" s="46"/>
      <c r="E224" s="46"/>
      <c r="F224" s="46"/>
      <c r="G224" s="89"/>
      <c r="H224" s="46"/>
    </row>
    <row r="225" spans="1:8" ht="18" x14ac:dyDescent="0.3">
      <c r="A225" s="46"/>
      <c r="B225" s="46"/>
      <c r="C225" s="53"/>
      <c r="D225" s="46"/>
      <c r="E225" s="46"/>
      <c r="F225" s="46"/>
      <c r="G225" s="89"/>
      <c r="H225" s="46"/>
    </row>
    <row r="226" spans="1:8" ht="18" x14ac:dyDescent="0.3">
      <c r="A226" s="46"/>
      <c r="B226" s="46"/>
      <c r="C226" s="53"/>
      <c r="D226" s="46"/>
      <c r="E226" s="46"/>
      <c r="F226" s="46"/>
      <c r="G226" s="89"/>
      <c r="H226" s="46"/>
    </row>
    <row r="227" spans="1:8" ht="18" x14ac:dyDescent="0.3">
      <c r="A227" s="46"/>
      <c r="B227" s="46"/>
      <c r="C227" s="53"/>
      <c r="D227" s="46"/>
      <c r="E227" s="46"/>
      <c r="F227" s="46"/>
      <c r="G227" s="89"/>
      <c r="H227" s="46"/>
    </row>
    <row r="228" spans="1:8" ht="18" x14ac:dyDescent="0.3">
      <c r="A228" s="46"/>
      <c r="B228" s="46"/>
      <c r="C228" s="53"/>
      <c r="D228" s="46"/>
      <c r="E228" s="46"/>
      <c r="F228" s="46"/>
      <c r="G228" s="89"/>
      <c r="H228" s="46"/>
    </row>
    <row r="229" spans="1:8" ht="18" x14ac:dyDescent="0.3">
      <c r="A229" s="46"/>
      <c r="B229" s="46"/>
      <c r="C229" s="53"/>
      <c r="D229" s="46"/>
      <c r="E229" s="46"/>
      <c r="F229" s="46"/>
      <c r="G229" s="89"/>
      <c r="H229" s="46"/>
    </row>
    <row r="230" spans="1:8" ht="18" x14ac:dyDescent="0.3">
      <c r="A230" s="46"/>
      <c r="B230" s="46"/>
      <c r="C230" s="53"/>
      <c r="D230" s="46"/>
      <c r="E230" s="46"/>
      <c r="F230" s="46"/>
      <c r="G230" s="89"/>
      <c r="H230" s="46"/>
    </row>
    <row r="231" spans="1:8" ht="18" x14ac:dyDescent="0.3">
      <c r="A231" s="46"/>
      <c r="B231" s="46"/>
      <c r="C231" s="53"/>
      <c r="D231" s="46"/>
      <c r="E231" s="46"/>
      <c r="F231" s="46"/>
      <c r="G231" s="89"/>
      <c r="H231" s="46"/>
    </row>
    <row r="232" spans="1:8" ht="18" x14ac:dyDescent="0.3">
      <c r="A232" s="46"/>
      <c r="B232" s="46"/>
      <c r="C232" s="53"/>
      <c r="D232" s="46"/>
      <c r="E232" s="46"/>
      <c r="F232" s="46"/>
      <c r="G232" s="89"/>
      <c r="H232" s="46"/>
    </row>
    <row r="233" spans="1:8" ht="18" x14ac:dyDescent="0.3">
      <c r="A233" s="46"/>
      <c r="B233" s="46"/>
      <c r="C233" s="53"/>
      <c r="D233" s="46"/>
      <c r="E233" s="46"/>
      <c r="F233" s="46"/>
      <c r="G233" s="89"/>
      <c r="H233" s="46"/>
    </row>
    <row r="234" spans="1:8" ht="18" x14ac:dyDescent="0.3">
      <c r="A234" s="46"/>
      <c r="B234" s="46"/>
      <c r="C234" s="53"/>
      <c r="D234" s="46"/>
      <c r="E234" s="46"/>
      <c r="F234" s="46"/>
      <c r="G234" s="89"/>
      <c r="H234" s="46"/>
    </row>
    <row r="235" spans="1:8" ht="18" x14ac:dyDescent="0.3">
      <c r="A235" s="46"/>
      <c r="B235" s="46"/>
      <c r="C235" s="53"/>
      <c r="D235" s="46"/>
      <c r="E235" s="46"/>
      <c r="F235" s="46"/>
      <c r="G235" s="89"/>
      <c r="H235" s="46"/>
    </row>
    <row r="236" spans="1:8" ht="18" x14ac:dyDescent="0.3">
      <c r="A236" s="46"/>
      <c r="B236" s="46"/>
      <c r="C236" s="53"/>
      <c r="D236" s="46"/>
      <c r="E236" s="46"/>
      <c r="F236" s="46"/>
      <c r="G236" s="89"/>
      <c r="H236" s="46"/>
    </row>
    <row r="237" spans="1:8" ht="18" x14ac:dyDescent="0.3">
      <c r="A237" s="46"/>
      <c r="B237" s="46"/>
      <c r="C237" s="53"/>
      <c r="D237" s="46"/>
      <c r="E237" s="46"/>
      <c r="F237" s="46"/>
      <c r="G237" s="89"/>
      <c r="H237" s="46"/>
    </row>
    <row r="238" spans="1:8" ht="18" x14ac:dyDescent="0.3">
      <c r="A238" s="46"/>
      <c r="B238" s="46"/>
      <c r="C238" s="53"/>
      <c r="D238" s="46"/>
      <c r="E238" s="46"/>
      <c r="F238" s="46"/>
      <c r="G238" s="89"/>
      <c r="H238" s="46"/>
    </row>
    <row r="239" spans="1:8" ht="18" x14ac:dyDescent="0.3">
      <c r="A239" s="46"/>
      <c r="B239" s="46"/>
      <c r="C239" s="53"/>
      <c r="D239" s="46"/>
      <c r="E239" s="46"/>
      <c r="F239" s="46"/>
      <c r="G239" s="89"/>
      <c r="H239" s="46"/>
    </row>
    <row r="240" spans="1:8" ht="18" x14ac:dyDescent="0.3">
      <c r="A240" s="46"/>
      <c r="B240" s="46"/>
      <c r="C240" s="53"/>
      <c r="D240" s="46"/>
      <c r="E240" s="46"/>
      <c r="F240" s="46"/>
      <c r="G240" s="89"/>
      <c r="H240" s="46"/>
    </row>
    <row r="241" spans="1:8" ht="18" x14ac:dyDescent="0.3">
      <c r="A241" s="46"/>
      <c r="B241" s="46"/>
      <c r="C241" s="53"/>
      <c r="D241" s="46"/>
      <c r="E241" s="46"/>
      <c r="F241" s="46"/>
      <c r="G241" s="89"/>
      <c r="H241" s="46"/>
    </row>
    <row r="242" spans="1:8" ht="18" x14ac:dyDescent="0.3">
      <c r="A242" s="46"/>
      <c r="B242" s="46"/>
      <c r="C242" s="53"/>
      <c r="D242" s="46"/>
      <c r="E242" s="46"/>
      <c r="F242" s="46"/>
      <c r="G242" s="89"/>
      <c r="H242" s="46"/>
    </row>
    <row r="243" spans="1:8" ht="18" x14ac:dyDescent="0.3">
      <c r="A243" s="46"/>
      <c r="B243" s="46"/>
      <c r="C243" s="53"/>
      <c r="D243" s="46"/>
      <c r="E243" s="46"/>
      <c r="F243" s="46"/>
      <c r="G243" s="89"/>
      <c r="H243" s="46"/>
    </row>
    <row r="244" spans="1:8" ht="18" x14ac:dyDescent="0.3">
      <c r="A244" s="46"/>
      <c r="B244" s="46"/>
      <c r="C244" s="53"/>
      <c r="D244" s="46"/>
      <c r="E244" s="46"/>
      <c r="F244" s="46"/>
      <c r="G244" s="89"/>
      <c r="H244" s="46"/>
    </row>
    <row r="245" spans="1:8" ht="18" x14ac:dyDescent="0.3">
      <c r="A245" s="46"/>
      <c r="B245" s="46"/>
      <c r="C245" s="53"/>
      <c r="D245" s="46"/>
      <c r="E245" s="46"/>
      <c r="F245" s="46"/>
      <c r="G245" s="89"/>
      <c r="H245" s="46"/>
    </row>
    <row r="246" spans="1:8" ht="18" x14ac:dyDescent="0.3">
      <c r="A246" s="46"/>
      <c r="B246" s="46"/>
      <c r="C246" s="53"/>
      <c r="D246" s="46"/>
      <c r="E246" s="46"/>
      <c r="F246" s="46"/>
      <c r="G246" s="89"/>
      <c r="H246" s="46"/>
    </row>
    <row r="247" spans="1:8" ht="18" x14ac:dyDescent="0.3">
      <c r="A247" s="46"/>
      <c r="B247" s="46"/>
      <c r="C247" s="53"/>
      <c r="D247" s="46"/>
      <c r="E247" s="46"/>
      <c r="F247" s="46"/>
      <c r="G247" s="89"/>
      <c r="H247" s="46"/>
    </row>
    <row r="248" spans="1:8" ht="18" x14ac:dyDescent="0.3">
      <c r="A248" s="46"/>
      <c r="B248" s="46"/>
      <c r="C248" s="53"/>
      <c r="D248" s="46"/>
      <c r="E248" s="46"/>
      <c r="F248" s="46"/>
      <c r="G248" s="89"/>
      <c r="H248" s="46"/>
    </row>
    <row r="249" spans="1:8" ht="18" x14ac:dyDescent="0.3">
      <c r="A249" s="46"/>
      <c r="B249" s="46"/>
      <c r="C249" s="53"/>
      <c r="D249" s="46"/>
      <c r="E249" s="46"/>
      <c r="F249" s="46"/>
      <c r="G249" s="89"/>
      <c r="H249" s="46"/>
    </row>
    <row r="250" spans="1:8" ht="18" x14ac:dyDescent="0.3">
      <c r="A250" s="46"/>
      <c r="B250" s="46"/>
      <c r="C250" s="53"/>
      <c r="D250" s="46"/>
      <c r="E250" s="46"/>
      <c r="F250" s="46"/>
      <c r="G250" s="89"/>
      <c r="H250" s="46"/>
    </row>
    <row r="251" spans="1:8" ht="18" x14ac:dyDescent="0.3">
      <c r="A251" s="46"/>
      <c r="B251" s="46"/>
      <c r="C251" s="53"/>
      <c r="D251" s="46"/>
      <c r="E251" s="46"/>
      <c r="F251" s="46"/>
      <c r="G251" s="89"/>
      <c r="H251" s="46"/>
    </row>
    <row r="252" spans="1:8" ht="18" x14ac:dyDescent="0.3">
      <c r="A252" s="46"/>
      <c r="B252" s="46"/>
      <c r="C252" s="53"/>
      <c r="D252" s="46"/>
      <c r="E252" s="46"/>
      <c r="F252" s="46"/>
      <c r="G252" s="89"/>
      <c r="H252" s="46"/>
    </row>
    <row r="253" spans="1:8" ht="18" x14ac:dyDescent="0.3">
      <c r="A253" s="46"/>
      <c r="B253" s="46"/>
      <c r="C253" s="53"/>
      <c r="D253" s="46"/>
      <c r="E253" s="46"/>
      <c r="F253" s="46"/>
      <c r="G253" s="89"/>
      <c r="H253" s="46"/>
    </row>
    <row r="254" spans="1:8" ht="18" x14ac:dyDescent="0.3">
      <c r="A254" s="46"/>
      <c r="B254" s="46"/>
      <c r="C254" s="53"/>
      <c r="D254" s="46"/>
      <c r="E254" s="46"/>
      <c r="F254" s="46"/>
      <c r="G254" s="89"/>
      <c r="H254" s="46"/>
    </row>
    <row r="255" spans="1:8" ht="18" x14ac:dyDescent="0.3">
      <c r="A255" s="46"/>
      <c r="B255" s="46"/>
      <c r="C255" s="53"/>
      <c r="D255" s="46"/>
      <c r="E255" s="46"/>
      <c r="F255" s="46"/>
      <c r="G255" s="89"/>
      <c r="H255" s="46"/>
    </row>
    <row r="256" spans="1:8" ht="18" x14ac:dyDescent="0.3">
      <c r="A256" s="46"/>
      <c r="B256" s="46"/>
      <c r="C256" s="53"/>
      <c r="D256" s="46"/>
      <c r="E256" s="46"/>
      <c r="F256" s="46"/>
      <c r="G256" s="89"/>
      <c r="H256" s="46"/>
    </row>
    <row r="257" spans="1:8" ht="18" x14ac:dyDescent="0.3">
      <c r="A257" s="46"/>
      <c r="B257" s="46"/>
      <c r="C257" s="53"/>
      <c r="D257" s="46"/>
      <c r="E257" s="46"/>
      <c r="F257" s="46"/>
      <c r="G257" s="89"/>
      <c r="H257" s="46"/>
    </row>
    <row r="258" spans="1:8" ht="18" x14ac:dyDescent="0.3">
      <c r="A258" s="46"/>
      <c r="B258" s="46"/>
      <c r="C258" s="53"/>
      <c r="D258" s="46"/>
      <c r="E258" s="46"/>
      <c r="F258" s="46"/>
      <c r="G258" s="89"/>
      <c r="H258" s="46"/>
    </row>
    <row r="259" spans="1:8" ht="18" x14ac:dyDescent="0.3">
      <c r="A259" s="46"/>
      <c r="B259" s="46"/>
      <c r="C259" s="53"/>
      <c r="D259" s="46"/>
      <c r="E259" s="46"/>
      <c r="F259" s="46"/>
      <c r="G259" s="89"/>
      <c r="H259" s="46"/>
    </row>
    <row r="260" spans="1:8" ht="18" x14ac:dyDescent="0.3">
      <c r="A260" s="46"/>
      <c r="B260" s="46"/>
      <c r="C260" s="53"/>
      <c r="D260" s="46"/>
      <c r="E260" s="46"/>
      <c r="F260" s="46"/>
      <c r="G260" s="89"/>
      <c r="H260" s="46"/>
    </row>
    <row r="261" spans="1:8" ht="18" x14ac:dyDescent="0.3">
      <c r="A261" s="46"/>
      <c r="B261" s="46"/>
      <c r="C261" s="53"/>
      <c r="D261" s="46"/>
      <c r="E261" s="46"/>
      <c r="F261" s="46"/>
      <c r="G261" s="89"/>
      <c r="H261" s="46"/>
    </row>
    <row r="262" spans="1:8" ht="18" x14ac:dyDescent="0.3">
      <c r="A262" s="46"/>
      <c r="B262" s="46"/>
      <c r="C262" s="53"/>
      <c r="D262" s="46"/>
      <c r="E262" s="46"/>
      <c r="F262" s="46"/>
      <c r="G262" s="89"/>
      <c r="H262" s="46"/>
    </row>
    <row r="263" spans="1:8" ht="18" x14ac:dyDescent="0.3">
      <c r="A263" s="46"/>
      <c r="B263" s="46"/>
      <c r="C263" s="53"/>
      <c r="D263" s="46"/>
      <c r="E263" s="46"/>
      <c r="F263" s="46"/>
      <c r="G263" s="89"/>
      <c r="H263" s="46"/>
    </row>
    <row r="264" spans="1:8" ht="18" x14ac:dyDescent="0.3">
      <c r="A264" s="46"/>
      <c r="B264" s="46"/>
      <c r="C264" s="53"/>
      <c r="D264" s="46"/>
      <c r="E264" s="46"/>
      <c r="F264" s="46"/>
      <c r="G264" s="89"/>
      <c r="H264" s="46"/>
    </row>
    <row r="265" spans="1:8" ht="18" x14ac:dyDescent="0.3">
      <c r="A265" s="46"/>
      <c r="B265" s="46"/>
      <c r="C265" s="53"/>
      <c r="D265" s="46"/>
      <c r="E265" s="46"/>
      <c r="F265" s="46"/>
      <c r="G265" s="89"/>
      <c r="H265" s="46"/>
    </row>
    <row r="266" spans="1:8" ht="18" x14ac:dyDescent="0.3">
      <c r="A266" s="46"/>
      <c r="B266" s="46"/>
      <c r="C266" s="53"/>
      <c r="D266" s="46"/>
      <c r="E266" s="46"/>
      <c r="F266" s="46"/>
      <c r="G266" s="89"/>
      <c r="H266" s="46"/>
    </row>
    <row r="267" spans="1:8" ht="18" x14ac:dyDescent="0.3">
      <c r="A267" s="46"/>
      <c r="B267" s="46"/>
      <c r="C267" s="53"/>
      <c r="D267" s="46"/>
      <c r="E267" s="46"/>
      <c r="F267" s="46"/>
      <c r="G267" s="89"/>
      <c r="H267" s="46"/>
    </row>
    <row r="268" spans="1:8" ht="18" x14ac:dyDescent="0.3">
      <c r="A268" s="46"/>
      <c r="B268" s="46"/>
      <c r="C268" s="53"/>
      <c r="D268" s="46"/>
      <c r="E268" s="46"/>
      <c r="F268" s="46"/>
      <c r="G268" s="89"/>
      <c r="H268" s="46"/>
    </row>
    <row r="269" spans="1:8" ht="18" x14ac:dyDescent="0.3">
      <c r="A269" s="46"/>
      <c r="B269" s="46"/>
      <c r="C269" s="53"/>
      <c r="D269" s="46"/>
      <c r="E269" s="46"/>
      <c r="F269" s="46"/>
      <c r="G269" s="89"/>
      <c r="H269" s="46"/>
    </row>
    <row r="270" spans="1:8" ht="18" x14ac:dyDescent="0.3">
      <c r="A270" s="46"/>
      <c r="B270" s="46"/>
      <c r="C270" s="53"/>
      <c r="D270" s="46"/>
      <c r="E270" s="46"/>
      <c r="F270" s="46"/>
      <c r="G270" s="89"/>
      <c r="H270" s="46"/>
    </row>
    <row r="271" spans="1:8" ht="18" x14ac:dyDescent="0.3">
      <c r="A271" s="46"/>
      <c r="B271" s="46"/>
      <c r="C271" s="53"/>
      <c r="D271" s="46"/>
      <c r="E271" s="46"/>
      <c r="F271" s="46"/>
      <c r="G271" s="89"/>
      <c r="H271" s="46"/>
    </row>
    <row r="272" spans="1:8" ht="18" x14ac:dyDescent="0.3">
      <c r="A272" s="46"/>
      <c r="B272" s="46"/>
      <c r="C272" s="53"/>
      <c r="D272" s="46"/>
      <c r="E272" s="46"/>
      <c r="F272" s="46"/>
      <c r="G272" s="89"/>
      <c r="H272" s="46"/>
    </row>
    <row r="273" spans="1:8" ht="18" x14ac:dyDescent="0.3">
      <c r="A273" s="46"/>
      <c r="B273" s="46"/>
      <c r="C273" s="53"/>
      <c r="D273" s="46"/>
      <c r="E273" s="46"/>
      <c r="F273" s="46"/>
      <c r="G273" s="89"/>
      <c r="H273" s="46"/>
    </row>
    <row r="274" spans="1:8" ht="18" x14ac:dyDescent="0.3">
      <c r="A274" s="46"/>
      <c r="B274" s="46"/>
      <c r="C274" s="53"/>
      <c r="D274" s="46"/>
      <c r="E274" s="46"/>
      <c r="F274" s="46"/>
      <c r="G274" s="89"/>
      <c r="H274" s="46"/>
    </row>
    <row r="275" spans="1:8" ht="18" x14ac:dyDescent="0.3">
      <c r="A275" s="46"/>
      <c r="B275" s="46"/>
      <c r="C275" s="53"/>
      <c r="D275" s="46"/>
      <c r="E275" s="46"/>
      <c r="F275" s="46"/>
      <c r="G275" s="89"/>
      <c r="H275" s="46"/>
    </row>
    <row r="276" spans="1:8" ht="18" x14ac:dyDescent="0.3">
      <c r="A276" s="46"/>
      <c r="B276" s="46"/>
      <c r="C276" s="53"/>
      <c r="D276" s="46"/>
      <c r="E276" s="46"/>
      <c r="F276" s="46"/>
      <c r="G276" s="89"/>
      <c r="H276" s="46"/>
    </row>
    <row r="277" spans="1:8" ht="18" x14ac:dyDescent="0.3">
      <c r="A277" s="46"/>
      <c r="B277" s="46"/>
      <c r="C277" s="53"/>
      <c r="D277" s="46"/>
      <c r="E277" s="46"/>
      <c r="F277" s="46"/>
      <c r="G277" s="89"/>
      <c r="H277" s="46"/>
    </row>
    <row r="278" spans="1:8" ht="18" x14ac:dyDescent="0.3">
      <c r="A278" s="46"/>
      <c r="B278" s="46"/>
      <c r="C278" s="53"/>
      <c r="D278" s="46"/>
      <c r="E278" s="46"/>
      <c r="F278" s="46"/>
      <c r="G278" s="89"/>
      <c r="H278" s="46"/>
    </row>
    <row r="279" spans="1:8" ht="18" x14ac:dyDescent="0.3">
      <c r="A279" s="46"/>
      <c r="B279" s="46"/>
      <c r="C279" s="53"/>
      <c r="D279" s="46"/>
      <c r="E279" s="46"/>
      <c r="F279" s="46"/>
      <c r="G279" s="89"/>
      <c r="H279" s="46"/>
    </row>
    <row r="280" spans="1:8" ht="18" x14ac:dyDescent="0.3">
      <c r="A280" s="46"/>
      <c r="B280" s="46"/>
      <c r="C280" s="53"/>
      <c r="D280" s="46"/>
      <c r="E280" s="46"/>
      <c r="F280" s="46"/>
      <c r="G280" s="89"/>
      <c r="H280" s="46"/>
    </row>
    <row r="281" spans="1:8" ht="18" x14ac:dyDescent="0.3">
      <c r="A281" s="46"/>
      <c r="B281" s="46"/>
      <c r="C281" s="53"/>
      <c r="D281" s="46"/>
      <c r="E281" s="46"/>
      <c r="F281" s="46"/>
      <c r="G281" s="89"/>
      <c r="H281" s="46"/>
    </row>
    <row r="282" spans="1:8" ht="18" x14ac:dyDescent="0.3">
      <c r="A282" s="46"/>
      <c r="B282" s="46"/>
      <c r="C282" s="53"/>
      <c r="D282" s="46"/>
      <c r="E282" s="46"/>
      <c r="F282" s="46"/>
      <c r="G282" s="89"/>
      <c r="H282" s="46"/>
    </row>
    <row r="283" spans="1:8" ht="18" x14ac:dyDescent="0.3">
      <c r="A283" s="46"/>
      <c r="B283" s="46"/>
      <c r="C283" s="53"/>
      <c r="D283" s="46"/>
      <c r="E283" s="46"/>
      <c r="F283" s="46"/>
      <c r="G283" s="89"/>
      <c r="H283" s="46"/>
    </row>
    <row r="284" spans="1:8" ht="18" x14ac:dyDescent="0.3">
      <c r="A284" s="46"/>
      <c r="B284" s="46"/>
      <c r="C284" s="53"/>
      <c r="D284" s="46"/>
      <c r="E284" s="46"/>
      <c r="F284" s="46"/>
      <c r="G284" s="89"/>
      <c r="H284" s="46"/>
    </row>
    <row r="285" spans="1:8" ht="18" x14ac:dyDescent="0.3">
      <c r="A285" s="46"/>
      <c r="B285" s="46"/>
      <c r="C285" s="53"/>
      <c r="D285" s="46"/>
      <c r="E285" s="46"/>
      <c r="F285" s="46"/>
      <c r="G285" s="89"/>
      <c r="H285" s="46"/>
    </row>
    <row r="286" spans="1:8" ht="18" x14ac:dyDescent="0.3">
      <c r="A286" s="46"/>
      <c r="B286" s="46"/>
      <c r="C286" s="53"/>
      <c r="D286" s="46"/>
      <c r="E286" s="46"/>
      <c r="F286" s="46"/>
      <c r="G286" s="89"/>
      <c r="H286" s="46"/>
    </row>
    <row r="287" spans="1:8" ht="18" x14ac:dyDescent="0.3">
      <c r="A287" s="46"/>
      <c r="B287" s="46"/>
      <c r="C287" s="53"/>
      <c r="D287" s="46"/>
      <c r="E287" s="46"/>
      <c r="F287" s="46"/>
      <c r="G287" s="89"/>
      <c r="H287" s="46"/>
    </row>
    <row r="288" spans="1:8" ht="18" x14ac:dyDescent="0.3">
      <c r="A288" s="46"/>
      <c r="B288" s="46"/>
      <c r="C288" s="53"/>
      <c r="D288" s="46"/>
      <c r="E288" s="46"/>
      <c r="F288" s="46"/>
      <c r="G288" s="89"/>
      <c r="H288" s="46"/>
    </row>
    <row r="289" spans="1:8" ht="18" x14ac:dyDescent="0.3">
      <c r="A289" s="46"/>
      <c r="B289" s="46"/>
      <c r="C289" s="53"/>
      <c r="D289" s="46"/>
      <c r="E289" s="46"/>
      <c r="F289" s="46"/>
      <c r="G289" s="89"/>
      <c r="H289" s="46"/>
    </row>
    <row r="290" spans="1:8" ht="18" x14ac:dyDescent="0.3">
      <c r="A290" s="46"/>
      <c r="B290" s="46"/>
      <c r="C290" s="53"/>
      <c r="D290" s="46"/>
      <c r="E290" s="46"/>
      <c r="F290" s="46"/>
      <c r="G290" s="89"/>
      <c r="H290" s="46"/>
    </row>
    <row r="291" spans="1:8" ht="18" x14ac:dyDescent="0.3">
      <c r="A291" s="46"/>
      <c r="B291" s="46"/>
      <c r="C291" s="53"/>
      <c r="D291" s="46"/>
      <c r="E291" s="46"/>
      <c r="F291" s="46"/>
      <c r="G291" s="89"/>
      <c r="H291" s="46"/>
    </row>
    <row r="292" spans="1:8" ht="18" x14ac:dyDescent="0.3">
      <c r="A292" s="46"/>
      <c r="B292" s="46"/>
      <c r="C292" s="53"/>
      <c r="D292" s="46"/>
      <c r="E292" s="46"/>
      <c r="F292" s="46"/>
      <c r="G292" s="89"/>
      <c r="H292" s="46"/>
    </row>
    <row r="293" spans="1:8" ht="18" x14ac:dyDescent="0.3">
      <c r="A293" s="46"/>
      <c r="B293" s="46"/>
      <c r="C293" s="53"/>
      <c r="D293" s="46"/>
      <c r="E293" s="46"/>
      <c r="F293" s="46"/>
      <c r="G293" s="89"/>
      <c r="H293" s="46"/>
    </row>
    <row r="294" spans="1:8" ht="18" x14ac:dyDescent="0.3">
      <c r="A294" s="46"/>
      <c r="B294" s="46"/>
      <c r="C294" s="53"/>
      <c r="D294" s="46"/>
      <c r="E294" s="46"/>
      <c r="F294" s="46"/>
      <c r="G294" s="89"/>
      <c r="H294" s="46"/>
    </row>
    <row r="295" spans="1:8" ht="18" x14ac:dyDescent="0.3">
      <c r="A295" s="46"/>
      <c r="B295" s="46"/>
      <c r="C295" s="53"/>
      <c r="D295" s="46"/>
      <c r="E295" s="46"/>
      <c r="F295" s="46"/>
      <c r="G295" s="89"/>
      <c r="H295" s="46"/>
    </row>
    <row r="296" spans="1:8" ht="18" x14ac:dyDescent="0.3">
      <c r="A296" s="46"/>
      <c r="B296" s="46"/>
      <c r="C296" s="53"/>
      <c r="D296" s="46"/>
      <c r="E296" s="46"/>
      <c r="F296" s="46"/>
      <c r="G296" s="89"/>
      <c r="H296" s="46"/>
    </row>
    <row r="297" spans="1:8" ht="18" x14ac:dyDescent="0.3">
      <c r="A297" s="46"/>
      <c r="B297" s="46"/>
      <c r="C297" s="53"/>
      <c r="D297" s="46"/>
      <c r="E297" s="46"/>
      <c r="F297" s="46"/>
      <c r="G297" s="89"/>
      <c r="H297" s="46"/>
    </row>
    <row r="298" spans="1:8" ht="18" x14ac:dyDescent="0.3">
      <c r="A298" s="46"/>
      <c r="B298" s="46"/>
      <c r="C298" s="53"/>
      <c r="D298" s="46"/>
      <c r="E298" s="46"/>
      <c r="F298" s="46"/>
      <c r="G298" s="89"/>
      <c r="H298" s="46"/>
    </row>
    <row r="299" spans="1:8" ht="18" x14ac:dyDescent="0.3">
      <c r="A299" s="46"/>
      <c r="B299" s="46"/>
      <c r="C299" s="53"/>
      <c r="D299" s="46"/>
      <c r="E299" s="46"/>
      <c r="F299" s="46"/>
      <c r="G299" s="89"/>
      <c r="H299" s="46"/>
    </row>
    <row r="300" spans="1:8" ht="18" x14ac:dyDescent="0.3">
      <c r="A300" s="46"/>
      <c r="B300" s="46"/>
      <c r="C300" s="53"/>
      <c r="D300" s="46"/>
      <c r="E300" s="46"/>
      <c r="F300" s="46"/>
      <c r="G300" s="89"/>
      <c r="H300" s="46"/>
    </row>
    <row r="301" spans="1:8" ht="18" x14ac:dyDescent="0.3">
      <c r="A301" s="46"/>
      <c r="B301" s="46"/>
      <c r="C301" s="53"/>
      <c r="D301" s="46"/>
      <c r="E301" s="46"/>
      <c r="F301" s="46"/>
      <c r="G301" s="89"/>
      <c r="H301" s="46"/>
    </row>
    <row r="302" spans="1:8" ht="18" x14ac:dyDescent="0.3">
      <c r="A302" s="46"/>
      <c r="B302" s="46"/>
      <c r="C302" s="53"/>
      <c r="D302" s="46"/>
      <c r="E302" s="46"/>
      <c r="F302" s="46"/>
      <c r="G302" s="89"/>
      <c r="H302" s="46"/>
    </row>
    <row r="303" spans="1:8" ht="18" x14ac:dyDescent="0.3">
      <c r="A303" s="46"/>
      <c r="B303" s="46"/>
      <c r="C303" s="53"/>
      <c r="D303" s="46"/>
      <c r="E303" s="46"/>
      <c r="F303" s="46"/>
      <c r="G303" s="89"/>
      <c r="H303" s="46"/>
    </row>
    <row r="304" spans="1:8" ht="18" x14ac:dyDescent="0.3">
      <c r="A304" s="46"/>
      <c r="B304" s="46"/>
      <c r="C304" s="53"/>
      <c r="D304" s="46"/>
      <c r="E304" s="46"/>
      <c r="F304" s="46"/>
      <c r="G304" s="89"/>
      <c r="H304" s="46"/>
    </row>
    <row r="305" spans="1:8" ht="18" x14ac:dyDescent="0.3">
      <c r="A305" s="46"/>
      <c r="B305" s="46"/>
      <c r="C305" s="53"/>
      <c r="D305" s="46"/>
      <c r="E305" s="46"/>
      <c r="F305" s="46"/>
      <c r="G305" s="89"/>
      <c r="H305" s="46"/>
    </row>
    <row r="306" spans="1:8" ht="18" x14ac:dyDescent="0.3">
      <c r="A306" s="46"/>
      <c r="B306" s="46"/>
      <c r="C306" s="53"/>
      <c r="D306" s="46"/>
      <c r="E306" s="46"/>
      <c r="F306" s="46"/>
      <c r="G306" s="89"/>
      <c r="H306" s="46"/>
    </row>
    <row r="307" spans="1:8" ht="18" x14ac:dyDescent="0.3">
      <c r="A307" s="46"/>
      <c r="B307" s="46"/>
      <c r="C307" s="53"/>
      <c r="D307" s="46"/>
      <c r="E307" s="46"/>
      <c r="F307" s="46"/>
      <c r="G307" s="89"/>
      <c r="H307" s="46"/>
    </row>
    <row r="308" spans="1:8" ht="18" x14ac:dyDescent="0.3">
      <c r="A308" s="46"/>
      <c r="B308" s="46"/>
      <c r="C308" s="53"/>
      <c r="D308" s="46"/>
      <c r="E308" s="46"/>
      <c r="F308" s="46"/>
      <c r="G308" s="89"/>
      <c r="H308" s="46"/>
    </row>
    <row r="309" spans="1:8" ht="18" x14ac:dyDescent="0.3">
      <c r="A309" s="46"/>
      <c r="B309" s="46"/>
      <c r="C309" s="53"/>
      <c r="D309" s="46"/>
      <c r="E309" s="46"/>
      <c r="F309" s="46"/>
      <c r="G309" s="89"/>
      <c r="H309" s="46"/>
    </row>
    <row r="310" spans="1:8" ht="18" x14ac:dyDescent="0.3">
      <c r="A310" s="46"/>
      <c r="B310" s="46"/>
      <c r="C310" s="53"/>
      <c r="D310" s="46"/>
      <c r="E310" s="46"/>
      <c r="F310" s="46"/>
      <c r="G310" s="89"/>
      <c r="H310" s="46"/>
    </row>
    <row r="311" spans="1:8" ht="18" x14ac:dyDescent="0.3">
      <c r="A311" s="46"/>
      <c r="B311" s="46"/>
      <c r="C311" s="53"/>
      <c r="D311" s="46"/>
      <c r="E311" s="46"/>
      <c r="F311" s="46"/>
      <c r="G311" s="89"/>
      <c r="H311" s="46"/>
    </row>
    <row r="312" spans="1:8" ht="18" x14ac:dyDescent="0.3">
      <c r="A312" s="46"/>
      <c r="B312" s="46"/>
      <c r="C312" s="53"/>
      <c r="D312" s="46"/>
      <c r="E312" s="46"/>
      <c r="F312" s="46"/>
      <c r="G312" s="89"/>
      <c r="H312" s="46"/>
    </row>
    <row r="313" spans="1:8" ht="18" x14ac:dyDescent="0.3">
      <c r="A313" s="46"/>
      <c r="B313" s="46"/>
      <c r="C313" s="53"/>
      <c r="D313" s="46"/>
      <c r="E313" s="46"/>
      <c r="F313" s="46"/>
      <c r="G313" s="89"/>
      <c r="H313" s="46"/>
    </row>
    <row r="314" spans="1:8" ht="18" x14ac:dyDescent="0.3">
      <c r="A314" s="46"/>
      <c r="B314" s="46"/>
      <c r="C314" s="53"/>
      <c r="D314" s="46"/>
      <c r="E314" s="46"/>
      <c r="F314" s="46"/>
      <c r="G314" s="89"/>
      <c r="H314" s="46"/>
    </row>
    <row r="315" spans="1:8" ht="18" x14ac:dyDescent="0.3">
      <c r="A315" s="46"/>
      <c r="B315" s="46"/>
      <c r="C315" s="53"/>
      <c r="D315" s="46"/>
      <c r="E315" s="46"/>
      <c r="F315" s="46"/>
      <c r="G315" s="89"/>
      <c r="H315" s="46"/>
    </row>
    <row r="316" spans="1:8" ht="18" x14ac:dyDescent="0.3">
      <c r="A316" s="46"/>
      <c r="B316" s="46"/>
      <c r="C316" s="53"/>
      <c r="D316" s="46"/>
      <c r="E316" s="46"/>
      <c r="F316" s="46"/>
      <c r="G316" s="89"/>
      <c r="H316" s="46"/>
    </row>
    <row r="317" spans="1:8" ht="18" x14ac:dyDescent="0.3">
      <c r="A317" s="46"/>
      <c r="B317" s="46"/>
      <c r="C317" s="53"/>
      <c r="D317" s="46"/>
      <c r="E317" s="46"/>
      <c r="F317" s="46"/>
      <c r="G317" s="89"/>
      <c r="H317" s="46"/>
    </row>
    <row r="318" spans="1:8" ht="18" x14ac:dyDescent="0.3">
      <c r="A318" s="46"/>
      <c r="B318" s="46"/>
      <c r="C318" s="53"/>
      <c r="D318" s="46"/>
      <c r="E318" s="46"/>
      <c r="F318" s="46"/>
      <c r="G318" s="89"/>
      <c r="H318" s="46"/>
    </row>
    <row r="319" spans="1:8" ht="18" x14ac:dyDescent="0.3">
      <c r="A319" s="46"/>
      <c r="B319" s="46"/>
      <c r="C319" s="53"/>
      <c r="D319" s="46"/>
      <c r="E319" s="46"/>
      <c r="F319" s="46"/>
      <c r="G319" s="89"/>
      <c r="H319" s="46"/>
    </row>
    <row r="320" spans="1:8" ht="18" x14ac:dyDescent="0.3">
      <c r="A320" s="46"/>
      <c r="B320" s="46"/>
      <c r="C320" s="53"/>
      <c r="D320" s="46"/>
      <c r="E320" s="46"/>
      <c r="F320" s="46"/>
      <c r="G320" s="89"/>
      <c r="H320" s="46"/>
    </row>
    <row r="321" spans="1:8" ht="18" x14ac:dyDescent="0.3">
      <c r="A321" s="46"/>
      <c r="B321" s="46"/>
      <c r="C321" s="53"/>
      <c r="D321" s="46"/>
      <c r="E321" s="46"/>
      <c r="F321" s="46"/>
      <c r="G321" s="89"/>
      <c r="H321" s="46"/>
    </row>
    <row r="322" spans="1:8" ht="18" x14ac:dyDescent="0.3">
      <c r="A322" s="46"/>
      <c r="B322" s="46"/>
      <c r="C322" s="53"/>
      <c r="D322" s="46"/>
      <c r="E322" s="46"/>
      <c r="F322" s="46"/>
      <c r="G322" s="89"/>
      <c r="H322" s="46"/>
    </row>
    <row r="323" spans="1:8" ht="18" x14ac:dyDescent="0.3">
      <c r="A323" s="46"/>
      <c r="B323" s="46"/>
      <c r="C323" s="53"/>
      <c r="D323" s="46"/>
      <c r="E323" s="46"/>
      <c r="F323" s="46"/>
      <c r="G323" s="89"/>
      <c r="H323" s="46"/>
    </row>
    <row r="324" spans="1:8" ht="18" x14ac:dyDescent="0.3">
      <c r="A324" s="46"/>
      <c r="B324" s="46"/>
      <c r="C324" s="53"/>
      <c r="D324" s="46"/>
      <c r="E324" s="46"/>
      <c r="F324" s="46"/>
      <c r="G324" s="89"/>
      <c r="H324" s="46"/>
    </row>
    <row r="325" spans="1:8" ht="18" x14ac:dyDescent="0.3">
      <c r="A325" s="46"/>
      <c r="B325" s="46"/>
      <c r="C325" s="53"/>
      <c r="D325" s="46"/>
      <c r="E325" s="46"/>
      <c r="F325" s="46"/>
      <c r="G325" s="89"/>
      <c r="H325" s="46"/>
    </row>
    <row r="326" spans="1:8" ht="18" x14ac:dyDescent="0.3">
      <c r="A326" s="46"/>
      <c r="B326" s="46"/>
      <c r="C326" s="53"/>
      <c r="D326" s="46"/>
      <c r="E326" s="46"/>
      <c r="F326" s="46"/>
      <c r="G326" s="89"/>
      <c r="H326" s="46"/>
    </row>
    <row r="327" spans="1:8" ht="18" x14ac:dyDescent="0.3">
      <c r="A327" s="46"/>
      <c r="B327" s="46"/>
      <c r="C327" s="53"/>
      <c r="D327" s="46"/>
      <c r="E327" s="46"/>
      <c r="F327" s="46"/>
      <c r="G327" s="89"/>
      <c r="H327" s="46"/>
    </row>
    <row r="328" spans="1:8" ht="18" x14ac:dyDescent="0.3">
      <c r="A328" s="46"/>
      <c r="B328" s="46"/>
      <c r="C328" s="53"/>
      <c r="D328" s="46"/>
      <c r="E328" s="46"/>
      <c r="F328" s="46"/>
      <c r="G328" s="89"/>
      <c r="H328" s="46"/>
    </row>
    <row r="329" spans="1:8" ht="18" x14ac:dyDescent="0.3">
      <c r="A329" s="46"/>
      <c r="B329" s="46"/>
      <c r="C329" s="53"/>
      <c r="D329" s="46"/>
      <c r="E329" s="46"/>
      <c r="F329" s="46"/>
      <c r="G329" s="89"/>
      <c r="H329" s="46"/>
    </row>
    <row r="330" spans="1:8" ht="18" x14ac:dyDescent="0.3">
      <c r="A330" s="46"/>
      <c r="B330" s="46"/>
      <c r="C330" s="53"/>
      <c r="D330" s="46"/>
      <c r="E330" s="46"/>
      <c r="F330" s="46"/>
      <c r="G330" s="89"/>
      <c r="H330" s="46"/>
    </row>
    <row r="331" spans="1:8" ht="18" x14ac:dyDescent="0.3">
      <c r="A331" s="46"/>
      <c r="B331" s="46"/>
      <c r="C331" s="53"/>
      <c r="D331" s="46"/>
      <c r="E331" s="46"/>
      <c r="F331" s="46"/>
      <c r="G331" s="89"/>
      <c r="H331" s="46"/>
    </row>
    <row r="332" spans="1:8" ht="18" x14ac:dyDescent="0.3">
      <c r="A332" s="46"/>
      <c r="B332" s="46"/>
      <c r="C332" s="53"/>
      <c r="D332" s="46"/>
      <c r="E332" s="46"/>
      <c r="F332" s="46"/>
      <c r="G332" s="89"/>
      <c r="H332" s="46"/>
    </row>
    <row r="333" spans="1:8" ht="18" x14ac:dyDescent="0.3">
      <c r="A333" s="46"/>
      <c r="B333" s="46"/>
      <c r="C333" s="53"/>
      <c r="D333" s="46"/>
      <c r="E333" s="46"/>
      <c r="F333" s="46"/>
      <c r="G333" s="89"/>
      <c r="H333" s="46"/>
    </row>
    <row r="334" spans="1:8" ht="18" x14ac:dyDescent="0.3">
      <c r="A334" s="46"/>
      <c r="B334" s="46"/>
      <c r="C334" s="53"/>
      <c r="D334" s="46"/>
      <c r="E334" s="46"/>
      <c r="F334" s="46"/>
      <c r="G334" s="89"/>
      <c r="H334" s="46"/>
    </row>
    <row r="335" spans="1:8" ht="18" x14ac:dyDescent="0.3">
      <c r="A335" s="46"/>
      <c r="B335" s="46"/>
      <c r="C335" s="53"/>
      <c r="D335" s="46"/>
      <c r="E335" s="46"/>
      <c r="F335" s="46"/>
      <c r="G335" s="89"/>
      <c r="H335" s="46"/>
    </row>
    <row r="336" spans="1:8" ht="18" x14ac:dyDescent="0.3">
      <c r="A336" s="46"/>
      <c r="B336" s="46"/>
      <c r="C336" s="53"/>
      <c r="D336" s="46"/>
      <c r="E336" s="46"/>
      <c r="F336" s="46"/>
      <c r="G336" s="89"/>
      <c r="H336" s="46"/>
    </row>
    <row r="337" spans="1:8" ht="18" x14ac:dyDescent="0.3">
      <c r="A337" s="46"/>
      <c r="B337" s="46"/>
      <c r="C337" s="53"/>
      <c r="D337" s="46"/>
      <c r="E337" s="46"/>
      <c r="F337" s="46"/>
      <c r="G337" s="89"/>
      <c r="H337" s="46"/>
    </row>
    <row r="338" spans="1:8" ht="18" x14ac:dyDescent="0.3">
      <c r="A338" s="46"/>
      <c r="B338" s="46"/>
      <c r="C338" s="53"/>
      <c r="D338" s="46"/>
      <c r="E338" s="46"/>
      <c r="F338" s="46"/>
      <c r="G338" s="89"/>
      <c r="H338" s="46"/>
    </row>
    <row r="339" spans="1:8" ht="18" x14ac:dyDescent="0.3">
      <c r="A339" s="46"/>
      <c r="B339" s="46"/>
      <c r="C339" s="53"/>
      <c r="D339" s="46"/>
      <c r="E339" s="46"/>
      <c r="F339" s="46"/>
      <c r="G339" s="89"/>
      <c r="H339" s="46"/>
    </row>
    <row r="340" spans="1:8" ht="18" x14ac:dyDescent="0.3">
      <c r="A340" s="46"/>
      <c r="B340" s="46"/>
      <c r="C340" s="53"/>
      <c r="D340" s="46"/>
      <c r="E340" s="46"/>
      <c r="F340" s="46"/>
      <c r="G340" s="89"/>
      <c r="H340" s="46"/>
    </row>
    <row r="341" spans="1:8" ht="18" x14ac:dyDescent="0.3">
      <c r="A341" s="46"/>
      <c r="B341" s="46"/>
      <c r="C341" s="53"/>
      <c r="D341" s="46"/>
      <c r="E341" s="46"/>
      <c r="F341" s="46"/>
      <c r="G341" s="89"/>
      <c r="H341" s="46"/>
    </row>
    <row r="342" spans="1:8" ht="18" x14ac:dyDescent="0.3">
      <c r="A342" s="46"/>
      <c r="B342" s="46"/>
      <c r="C342" s="53"/>
      <c r="D342" s="46"/>
      <c r="E342" s="46"/>
      <c r="F342" s="46"/>
      <c r="G342" s="89"/>
      <c r="H342" s="46"/>
    </row>
    <row r="343" spans="1:8" ht="18" x14ac:dyDescent="0.3">
      <c r="A343" s="46"/>
      <c r="B343" s="46"/>
      <c r="C343" s="53"/>
      <c r="D343" s="46"/>
      <c r="E343" s="46"/>
      <c r="F343" s="46"/>
      <c r="G343" s="89"/>
      <c r="H343" s="46"/>
    </row>
    <row r="344" spans="1:8" ht="18" x14ac:dyDescent="0.3">
      <c r="A344" s="46"/>
      <c r="B344" s="46"/>
      <c r="C344" s="53"/>
      <c r="D344" s="46"/>
      <c r="E344" s="46"/>
      <c r="F344" s="46"/>
      <c r="G344" s="89"/>
      <c r="H344" s="46"/>
    </row>
    <row r="345" spans="1:8" ht="18" x14ac:dyDescent="0.3">
      <c r="A345" s="46"/>
      <c r="B345" s="46"/>
      <c r="C345" s="53"/>
      <c r="D345" s="46"/>
      <c r="E345" s="46"/>
      <c r="F345" s="46"/>
      <c r="G345" s="89"/>
      <c r="H345" s="46"/>
    </row>
    <row r="346" spans="1:8" ht="18" x14ac:dyDescent="0.3">
      <c r="A346" s="46"/>
      <c r="B346" s="46"/>
      <c r="C346" s="53"/>
      <c r="D346" s="46"/>
      <c r="E346" s="46"/>
      <c r="F346" s="46"/>
      <c r="G346" s="89"/>
      <c r="H346" s="46"/>
    </row>
    <row r="347" spans="1:8" ht="18" x14ac:dyDescent="0.3">
      <c r="A347" s="46"/>
      <c r="B347" s="46"/>
      <c r="C347" s="53"/>
      <c r="D347" s="46"/>
      <c r="E347" s="46"/>
      <c r="F347" s="46"/>
      <c r="G347" s="89"/>
      <c r="H347" s="46"/>
    </row>
    <row r="348" spans="1:8" ht="18" x14ac:dyDescent="0.3">
      <c r="A348" s="46"/>
      <c r="B348" s="46"/>
      <c r="C348" s="53"/>
      <c r="D348" s="46"/>
      <c r="E348" s="46"/>
      <c r="F348" s="46"/>
      <c r="G348" s="89"/>
      <c r="H348" s="46"/>
    </row>
    <row r="349" spans="1:8" ht="18" x14ac:dyDescent="0.3">
      <c r="A349" s="46"/>
      <c r="B349" s="46"/>
      <c r="C349" s="53"/>
      <c r="D349" s="46"/>
      <c r="E349" s="46"/>
      <c r="F349" s="46"/>
      <c r="G349" s="89"/>
      <c r="H349" s="46"/>
    </row>
    <row r="350" spans="1:8" ht="18" x14ac:dyDescent="0.3">
      <c r="A350" s="46"/>
      <c r="B350" s="46"/>
      <c r="C350" s="53"/>
      <c r="D350" s="46"/>
      <c r="E350" s="46"/>
      <c r="F350" s="46"/>
      <c r="G350" s="89"/>
      <c r="H350" s="46"/>
    </row>
    <row r="351" spans="1:8" ht="18" x14ac:dyDescent="0.3">
      <c r="A351" s="46"/>
      <c r="B351" s="46"/>
      <c r="C351" s="53"/>
      <c r="D351" s="46"/>
      <c r="E351" s="46"/>
      <c r="F351" s="46"/>
      <c r="G351" s="89"/>
      <c r="H351" s="46"/>
    </row>
    <row r="352" spans="1:8" ht="18" x14ac:dyDescent="0.3">
      <c r="A352" s="46"/>
      <c r="B352" s="46"/>
      <c r="C352" s="53"/>
      <c r="D352" s="46"/>
      <c r="E352" s="46"/>
      <c r="F352" s="46"/>
      <c r="G352" s="89"/>
      <c r="H352" s="46"/>
    </row>
    <row r="353" spans="1:8" ht="18" x14ac:dyDescent="0.3">
      <c r="A353" s="46"/>
      <c r="B353" s="46"/>
      <c r="C353" s="53"/>
      <c r="D353" s="46"/>
      <c r="E353" s="46"/>
      <c r="F353" s="46"/>
      <c r="G353" s="89"/>
      <c r="H353" s="46"/>
    </row>
    <row r="354" spans="1:8" ht="18" x14ac:dyDescent="0.3">
      <c r="A354" s="46"/>
      <c r="B354" s="46"/>
      <c r="C354" s="53"/>
      <c r="D354" s="46"/>
      <c r="E354" s="46"/>
      <c r="F354" s="46"/>
      <c r="G354" s="89"/>
      <c r="H354" s="46"/>
    </row>
    <row r="355" spans="1:8" ht="18" x14ac:dyDescent="0.3">
      <c r="A355" s="46"/>
      <c r="B355" s="46"/>
      <c r="C355" s="53"/>
      <c r="D355" s="46"/>
      <c r="E355" s="46"/>
      <c r="F355" s="46"/>
      <c r="G355" s="89"/>
      <c r="H355" s="46"/>
    </row>
    <row r="356" spans="1:8" ht="18" x14ac:dyDescent="0.3">
      <c r="A356" s="46"/>
      <c r="B356" s="46"/>
      <c r="C356" s="53"/>
      <c r="D356" s="46"/>
      <c r="E356" s="46"/>
      <c r="F356" s="46"/>
      <c r="G356" s="89"/>
      <c r="H356" s="46"/>
    </row>
    <row r="357" spans="1:8" ht="18" x14ac:dyDescent="0.3">
      <c r="A357" s="46"/>
      <c r="B357" s="46"/>
      <c r="C357" s="53"/>
      <c r="D357" s="46"/>
      <c r="E357" s="46"/>
      <c r="F357" s="46"/>
      <c r="G357" s="89"/>
      <c r="H357" s="46"/>
    </row>
    <row r="358" spans="1:8" ht="18" x14ac:dyDescent="0.3">
      <c r="A358" s="46"/>
      <c r="B358" s="46"/>
      <c r="C358" s="53"/>
      <c r="D358" s="46"/>
      <c r="E358" s="46"/>
      <c r="F358" s="46"/>
      <c r="G358" s="89"/>
      <c r="H358" s="46"/>
    </row>
    <row r="359" spans="1:8" ht="18" x14ac:dyDescent="0.3">
      <c r="A359" s="46"/>
      <c r="B359" s="46"/>
      <c r="C359" s="53"/>
      <c r="D359" s="46"/>
      <c r="E359" s="46"/>
      <c r="F359" s="46"/>
      <c r="G359" s="89"/>
      <c r="H359" s="46"/>
    </row>
    <row r="360" spans="1:8" ht="18" x14ac:dyDescent="0.3">
      <c r="A360" s="46"/>
      <c r="B360" s="46"/>
      <c r="C360" s="53"/>
      <c r="D360" s="46"/>
      <c r="E360" s="46"/>
      <c r="F360" s="46"/>
      <c r="G360" s="89"/>
      <c r="H360" s="46"/>
    </row>
    <row r="361" spans="1:8" ht="18" x14ac:dyDescent="0.3">
      <c r="A361" s="46"/>
      <c r="B361" s="46"/>
      <c r="C361" s="53"/>
      <c r="D361" s="46"/>
      <c r="E361" s="46"/>
      <c r="F361" s="46"/>
      <c r="G361" s="89"/>
      <c r="H361" s="46"/>
    </row>
    <row r="362" spans="1:8" ht="18" x14ac:dyDescent="0.3">
      <c r="A362" s="46"/>
      <c r="B362" s="46"/>
      <c r="C362" s="53"/>
      <c r="D362" s="46"/>
      <c r="E362" s="46"/>
      <c r="F362" s="46"/>
      <c r="G362" s="89"/>
      <c r="H362" s="46"/>
    </row>
    <row r="363" spans="1:8" ht="18" x14ac:dyDescent="0.3">
      <c r="A363" s="46"/>
      <c r="B363" s="46"/>
      <c r="C363" s="53"/>
      <c r="D363" s="46"/>
      <c r="E363" s="46"/>
      <c r="F363" s="46"/>
      <c r="G363" s="89"/>
      <c r="H363" s="46"/>
    </row>
    <row r="364" spans="1:8" ht="18" x14ac:dyDescent="0.3">
      <c r="A364" s="46"/>
      <c r="B364" s="46"/>
      <c r="C364" s="53"/>
      <c r="D364" s="46"/>
      <c r="E364" s="46"/>
      <c r="F364" s="46"/>
      <c r="G364" s="89"/>
      <c r="H364" s="46"/>
    </row>
    <row r="365" spans="1:8" ht="18" x14ac:dyDescent="0.3">
      <c r="A365" s="46"/>
      <c r="B365" s="46"/>
      <c r="C365" s="53"/>
      <c r="D365" s="46"/>
      <c r="E365" s="46"/>
      <c r="F365" s="46"/>
      <c r="G365" s="89"/>
      <c r="H365" s="46"/>
    </row>
    <row r="366" spans="1:8" ht="18" x14ac:dyDescent="0.3">
      <c r="A366" s="46"/>
      <c r="B366" s="46"/>
      <c r="C366" s="53"/>
      <c r="D366" s="46"/>
      <c r="E366" s="46"/>
      <c r="F366" s="46"/>
      <c r="G366" s="89"/>
      <c r="H366" s="46"/>
    </row>
    <row r="367" spans="1:8" ht="18" x14ac:dyDescent="0.3">
      <c r="A367" s="46"/>
      <c r="B367" s="46"/>
      <c r="C367" s="53"/>
      <c r="D367" s="46"/>
      <c r="E367" s="46"/>
      <c r="F367" s="46"/>
      <c r="G367" s="89"/>
      <c r="H367" s="46"/>
    </row>
    <row r="368" spans="1:8" ht="18" x14ac:dyDescent="0.3">
      <c r="A368" s="46"/>
      <c r="B368" s="46"/>
      <c r="C368" s="53"/>
      <c r="D368" s="46"/>
      <c r="E368" s="46"/>
      <c r="F368" s="46"/>
      <c r="G368" s="89"/>
      <c r="H368" s="46"/>
    </row>
    <row r="369" spans="1:8" ht="18" x14ac:dyDescent="0.3">
      <c r="A369" s="46"/>
      <c r="B369" s="46"/>
      <c r="C369" s="53"/>
      <c r="D369" s="46"/>
      <c r="E369" s="46"/>
      <c r="F369" s="46"/>
      <c r="G369" s="89"/>
      <c r="H369" s="46"/>
    </row>
    <row r="370" spans="1:8" ht="18" x14ac:dyDescent="0.3">
      <c r="A370" s="46"/>
      <c r="B370" s="46"/>
      <c r="C370" s="53"/>
      <c r="D370" s="46"/>
      <c r="E370" s="46"/>
      <c r="F370" s="46"/>
      <c r="G370" s="89"/>
      <c r="H370" s="46"/>
    </row>
    <row r="371" spans="1:8" ht="18" x14ac:dyDescent="0.3">
      <c r="A371" s="46"/>
      <c r="B371" s="46"/>
      <c r="C371" s="53"/>
      <c r="D371" s="46"/>
      <c r="E371" s="46"/>
      <c r="F371" s="46"/>
      <c r="G371" s="89"/>
      <c r="H371" s="46"/>
    </row>
    <row r="372" spans="1:8" ht="18" x14ac:dyDescent="0.3">
      <c r="A372" s="46"/>
      <c r="B372" s="46"/>
      <c r="C372" s="53"/>
      <c r="D372" s="46"/>
      <c r="E372" s="46"/>
      <c r="F372" s="46"/>
      <c r="G372" s="89"/>
      <c r="H372" s="46"/>
    </row>
    <row r="373" spans="1:8" ht="18" x14ac:dyDescent="0.3">
      <c r="A373" s="46"/>
      <c r="B373" s="46"/>
      <c r="C373" s="53"/>
      <c r="D373" s="46"/>
      <c r="E373" s="46"/>
      <c r="F373" s="46"/>
      <c r="G373" s="89"/>
      <c r="H373" s="46"/>
    </row>
    <row r="374" spans="1:8" ht="18" x14ac:dyDescent="0.3">
      <c r="A374" s="46"/>
      <c r="B374" s="46"/>
      <c r="C374" s="53"/>
      <c r="D374" s="46"/>
      <c r="E374" s="46"/>
      <c r="F374" s="46"/>
      <c r="G374" s="89"/>
      <c r="H374" s="46"/>
    </row>
    <row r="375" spans="1:8" ht="18" x14ac:dyDescent="0.3">
      <c r="A375" s="46"/>
      <c r="B375" s="46"/>
      <c r="C375" s="53"/>
      <c r="D375" s="46"/>
      <c r="E375" s="46"/>
      <c r="F375" s="46"/>
      <c r="G375" s="89"/>
      <c r="H375" s="46"/>
    </row>
    <row r="376" spans="1:8" ht="18" x14ac:dyDescent="0.3">
      <c r="A376" s="46"/>
      <c r="B376" s="46"/>
      <c r="C376" s="53"/>
      <c r="D376" s="46"/>
      <c r="E376" s="46"/>
      <c r="F376" s="46"/>
      <c r="G376" s="89"/>
      <c r="H376" s="46"/>
    </row>
    <row r="377" spans="1:8" ht="18" x14ac:dyDescent="0.3">
      <c r="A377" s="46"/>
      <c r="B377" s="46"/>
      <c r="C377" s="53"/>
      <c r="D377" s="46"/>
      <c r="E377" s="46"/>
      <c r="F377" s="46"/>
      <c r="G377" s="89"/>
      <c r="H377" s="46"/>
    </row>
    <row r="378" spans="1:8" ht="18" x14ac:dyDescent="0.3">
      <c r="A378" s="46"/>
      <c r="B378" s="46"/>
      <c r="C378" s="53"/>
      <c r="D378" s="46"/>
      <c r="E378" s="46"/>
      <c r="F378" s="46"/>
      <c r="G378" s="89"/>
      <c r="H378" s="46"/>
    </row>
    <row r="379" spans="1:8" ht="18" x14ac:dyDescent="0.3">
      <c r="A379" s="46"/>
      <c r="B379" s="46"/>
      <c r="C379" s="53"/>
      <c r="D379" s="46"/>
      <c r="E379" s="46"/>
      <c r="F379" s="46"/>
      <c r="G379" s="89"/>
      <c r="H379" s="46"/>
    </row>
    <row r="380" spans="1:8" ht="18" x14ac:dyDescent="0.3">
      <c r="A380" s="46"/>
      <c r="B380" s="46"/>
      <c r="C380" s="53"/>
      <c r="D380" s="46"/>
      <c r="E380" s="46"/>
      <c r="F380" s="46"/>
      <c r="G380" s="89"/>
      <c r="H380" s="46"/>
    </row>
    <row r="381" spans="1:8" ht="18" x14ac:dyDescent="0.3">
      <c r="A381" s="46"/>
      <c r="B381" s="46"/>
      <c r="C381" s="53"/>
      <c r="D381" s="46"/>
      <c r="E381" s="46"/>
      <c r="F381" s="46"/>
      <c r="G381" s="89"/>
      <c r="H381" s="46"/>
    </row>
    <row r="382" spans="1:8" ht="18" x14ac:dyDescent="0.3">
      <c r="A382" s="46"/>
      <c r="B382" s="46"/>
      <c r="C382" s="53"/>
      <c r="D382" s="46"/>
      <c r="E382" s="46"/>
      <c r="F382" s="46"/>
      <c r="G382" s="89"/>
      <c r="H382" s="46"/>
    </row>
    <row r="383" spans="1:8" ht="18" x14ac:dyDescent="0.3">
      <c r="A383" s="46"/>
      <c r="B383" s="46"/>
      <c r="C383" s="53"/>
      <c r="D383" s="46"/>
      <c r="E383" s="46"/>
      <c r="F383" s="46"/>
      <c r="G383" s="89"/>
      <c r="H383" s="46"/>
    </row>
    <row r="384" spans="1:8" ht="18" x14ac:dyDescent="0.3">
      <c r="A384" s="46"/>
      <c r="B384" s="46"/>
      <c r="C384" s="53"/>
      <c r="D384" s="46"/>
      <c r="E384" s="46"/>
      <c r="F384" s="46"/>
      <c r="G384" s="89"/>
      <c r="H384" s="46"/>
    </row>
    <row r="385" spans="1:8" ht="18" x14ac:dyDescent="0.3">
      <c r="A385" s="46"/>
      <c r="B385" s="46"/>
      <c r="C385" s="53"/>
      <c r="D385" s="46"/>
      <c r="E385" s="46"/>
      <c r="F385" s="46"/>
      <c r="G385" s="89"/>
      <c r="H385" s="46"/>
    </row>
    <row r="386" spans="1:8" ht="18" x14ac:dyDescent="0.3">
      <c r="A386" s="46"/>
      <c r="B386" s="46"/>
      <c r="C386" s="53"/>
      <c r="D386" s="46"/>
      <c r="E386" s="46"/>
      <c r="F386" s="46"/>
      <c r="G386" s="89"/>
      <c r="H386" s="46"/>
    </row>
    <row r="387" spans="1:8" ht="18" x14ac:dyDescent="0.3">
      <c r="A387" s="46"/>
      <c r="B387" s="46"/>
      <c r="C387" s="53"/>
      <c r="D387" s="46"/>
      <c r="E387" s="46"/>
      <c r="F387" s="46"/>
      <c r="G387" s="89"/>
      <c r="H387" s="46"/>
    </row>
    <row r="388" spans="1:8" ht="18" x14ac:dyDescent="0.3">
      <c r="A388" s="46"/>
      <c r="B388" s="46"/>
      <c r="C388" s="53"/>
      <c r="D388" s="46"/>
      <c r="E388" s="46"/>
      <c r="F388" s="46"/>
      <c r="G388" s="89"/>
      <c r="H388" s="46"/>
    </row>
    <row r="389" spans="1:8" ht="18" x14ac:dyDescent="0.3">
      <c r="A389" s="46"/>
      <c r="B389" s="46"/>
      <c r="C389" s="53"/>
      <c r="D389" s="46"/>
      <c r="E389" s="46"/>
      <c r="F389" s="46"/>
      <c r="G389" s="89"/>
      <c r="H389" s="46"/>
    </row>
    <row r="390" spans="1:8" ht="18" x14ac:dyDescent="0.3">
      <c r="A390" s="46"/>
      <c r="B390" s="46"/>
      <c r="C390" s="53"/>
      <c r="D390" s="46"/>
      <c r="E390" s="46"/>
      <c r="F390" s="46"/>
      <c r="G390" s="89"/>
      <c r="H390" s="46"/>
    </row>
    <row r="391" spans="1:8" ht="18" x14ac:dyDescent="0.3">
      <c r="A391" s="46"/>
      <c r="B391" s="46"/>
      <c r="C391" s="53"/>
      <c r="D391" s="46"/>
      <c r="E391" s="46"/>
      <c r="F391" s="46"/>
      <c r="G391" s="89"/>
      <c r="H391" s="46"/>
    </row>
    <row r="392" spans="1:8" ht="18" x14ac:dyDescent="0.3">
      <c r="A392" s="46"/>
      <c r="B392" s="46"/>
      <c r="C392" s="53"/>
      <c r="D392" s="46"/>
      <c r="E392" s="46"/>
      <c r="F392" s="46"/>
      <c r="G392" s="89"/>
      <c r="H392" s="46"/>
    </row>
    <row r="393" spans="1:8" ht="18" x14ac:dyDescent="0.3">
      <c r="A393" s="46"/>
      <c r="B393" s="46"/>
      <c r="C393" s="53"/>
      <c r="D393" s="46"/>
      <c r="E393" s="46"/>
      <c r="F393" s="46"/>
      <c r="G393" s="89"/>
      <c r="H393" s="46"/>
    </row>
    <row r="394" spans="1:8" ht="18" x14ac:dyDescent="0.3">
      <c r="A394" s="46"/>
      <c r="B394" s="46"/>
      <c r="C394" s="53"/>
      <c r="D394" s="46"/>
      <c r="E394" s="46"/>
      <c r="F394" s="46"/>
      <c r="G394" s="89"/>
      <c r="H394" s="46"/>
    </row>
    <row r="395" spans="1:8" ht="18" x14ac:dyDescent="0.3">
      <c r="A395" s="46"/>
      <c r="B395" s="46"/>
      <c r="C395" s="53"/>
      <c r="D395" s="46"/>
      <c r="E395" s="46"/>
      <c r="F395" s="46"/>
      <c r="G395" s="89"/>
      <c r="H395" s="46"/>
    </row>
    <row r="396" spans="1:8" ht="18" x14ac:dyDescent="0.3">
      <c r="A396" s="46"/>
      <c r="B396" s="46"/>
      <c r="C396" s="53"/>
      <c r="D396" s="46"/>
      <c r="E396" s="46"/>
      <c r="F396" s="46"/>
      <c r="G396" s="89"/>
      <c r="H396" s="46"/>
    </row>
    <row r="397" spans="1:8" ht="18" x14ac:dyDescent="0.3">
      <c r="A397" s="46"/>
      <c r="B397" s="46"/>
      <c r="C397" s="53"/>
      <c r="D397" s="46"/>
      <c r="E397" s="46"/>
      <c r="F397" s="46"/>
      <c r="G397" s="89"/>
      <c r="H397" s="46"/>
    </row>
    <row r="398" spans="1:8" ht="18" x14ac:dyDescent="0.3">
      <c r="A398" s="46"/>
      <c r="B398" s="46"/>
      <c r="C398" s="53"/>
      <c r="D398" s="46"/>
      <c r="E398" s="46"/>
      <c r="F398" s="46"/>
      <c r="G398" s="89"/>
      <c r="H398" s="46"/>
    </row>
    <row r="399" spans="1:8" ht="18" x14ac:dyDescent="0.3">
      <c r="A399" s="46"/>
      <c r="B399" s="46"/>
      <c r="C399" s="53"/>
      <c r="D399" s="46"/>
      <c r="E399" s="46"/>
      <c r="F399" s="46"/>
      <c r="G399" s="89"/>
      <c r="H399" s="46"/>
    </row>
    <row r="400" spans="1:8" ht="18" x14ac:dyDescent="0.3">
      <c r="A400" s="46"/>
      <c r="B400" s="46"/>
      <c r="C400" s="53"/>
      <c r="D400" s="46"/>
      <c r="E400" s="46"/>
      <c r="F400" s="46"/>
      <c r="G400" s="89"/>
      <c r="H400" s="46"/>
    </row>
    <row r="401" spans="1:8" ht="18" x14ac:dyDescent="0.3">
      <c r="A401" s="46"/>
      <c r="B401" s="46"/>
      <c r="C401" s="53"/>
      <c r="D401" s="46"/>
      <c r="E401" s="46"/>
      <c r="F401" s="46"/>
      <c r="G401" s="89"/>
      <c r="H401" s="46"/>
    </row>
    <row r="402" spans="1:8" ht="18" x14ac:dyDescent="0.3">
      <c r="A402" s="46"/>
      <c r="B402" s="46"/>
      <c r="C402" s="53"/>
      <c r="D402" s="46"/>
      <c r="E402" s="46"/>
      <c r="F402" s="46"/>
      <c r="G402" s="89"/>
      <c r="H402" s="46"/>
    </row>
    <row r="403" spans="1:8" ht="18" x14ac:dyDescent="0.3">
      <c r="A403" s="46"/>
      <c r="B403" s="46"/>
      <c r="C403" s="53"/>
      <c r="D403" s="46"/>
      <c r="E403" s="46"/>
      <c r="F403" s="46"/>
      <c r="G403" s="89"/>
      <c r="H403" s="46"/>
    </row>
    <row r="404" spans="1:8" ht="18" x14ac:dyDescent="0.3">
      <c r="A404" s="46"/>
      <c r="B404" s="46"/>
      <c r="C404" s="53"/>
      <c r="D404" s="46"/>
      <c r="E404" s="46"/>
      <c r="F404" s="46"/>
      <c r="G404" s="89"/>
      <c r="H404" s="46"/>
    </row>
    <row r="405" spans="1:8" ht="18" x14ac:dyDescent="0.3">
      <c r="A405" s="46"/>
      <c r="B405" s="46"/>
      <c r="C405" s="53"/>
      <c r="D405" s="46"/>
      <c r="E405" s="46"/>
      <c r="F405" s="46"/>
      <c r="G405" s="89"/>
      <c r="H405" s="46"/>
    </row>
    <row r="406" spans="1:8" ht="18" x14ac:dyDescent="0.3">
      <c r="A406" s="46"/>
      <c r="B406" s="46"/>
      <c r="C406" s="53"/>
      <c r="D406" s="46"/>
      <c r="E406" s="46"/>
      <c r="F406" s="46"/>
      <c r="G406" s="89"/>
      <c r="H406" s="46"/>
    </row>
    <row r="407" spans="1:8" ht="18" x14ac:dyDescent="0.3">
      <c r="A407" s="46"/>
      <c r="B407" s="46"/>
      <c r="C407" s="53"/>
      <c r="D407" s="46"/>
      <c r="E407" s="46"/>
      <c r="F407" s="46"/>
      <c r="G407" s="89"/>
      <c r="H407" s="46"/>
    </row>
    <row r="408" spans="1:8" ht="18" x14ac:dyDescent="0.3">
      <c r="A408" s="46"/>
      <c r="B408" s="46"/>
      <c r="C408" s="53"/>
      <c r="D408" s="46"/>
      <c r="E408" s="46"/>
      <c r="F408" s="46"/>
      <c r="G408" s="89"/>
      <c r="H408" s="46"/>
    </row>
    <row r="409" spans="1:8" ht="18" x14ac:dyDescent="0.3">
      <c r="A409" s="46"/>
      <c r="B409" s="46"/>
      <c r="C409" s="53"/>
      <c r="D409" s="46"/>
      <c r="E409" s="46"/>
      <c r="F409" s="46"/>
      <c r="G409" s="89"/>
      <c r="H409" s="46"/>
    </row>
    <row r="410" spans="1:8" ht="18" x14ac:dyDescent="0.3">
      <c r="A410" s="46"/>
      <c r="B410" s="46"/>
      <c r="C410" s="53"/>
      <c r="D410" s="46"/>
      <c r="E410" s="46"/>
      <c r="F410" s="46"/>
      <c r="G410" s="89"/>
      <c r="H410" s="46"/>
    </row>
    <row r="411" spans="1:8" ht="18" x14ac:dyDescent="0.3">
      <c r="A411" s="46"/>
      <c r="B411" s="46"/>
      <c r="C411" s="53"/>
      <c r="D411" s="46"/>
      <c r="E411" s="46"/>
      <c r="F411" s="46"/>
      <c r="G411" s="89"/>
      <c r="H411" s="46"/>
    </row>
    <row r="412" spans="1:8" ht="18" x14ac:dyDescent="0.3">
      <c r="A412" s="46"/>
      <c r="B412" s="46"/>
      <c r="C412" s="53"/>
      <c r="D412" s="46"/>
      <c r="E412" s="46"/>
      <c r="F412" s="46"/>
      <c r="G412" s="89"/>
      <c r="H412" s="46"/>
    </row>
    <row r="413" spans="1:8" ht="18" x14ac:dyDescent="0.3">
      <c r="A413" s="46"/>
      <c r="B413" s="46"/>
      <c r="C413" s="53"/>
      <c r="D413" s="46"/>
      <c r="E413" s="46"/>
      <c r="F413" s="46"/>
      <c r="G413" s="89"/>
      <c r="H413" s="46"/>
    </row>
    <row r="414" spans="1:8" ht="18" x14ac:dyDescent="0.3">
      <c r="A414" s="46"/>
      <c r="B414" s="46"/>
      <c r="C414" s="53"/>
      <c r="D414" s="46"/>
      <c r="E414" s="46"/>
      <c r="F414" s="46"/>
      <c r="G414" s="89"/>
      <c r="H414" s="46"/>
    </row>
    <row r="415" spans="1:8" ht="18" x14ac:dyDescent="0.3">
      <c r="A415" s="46"/>
      <c r="B415" s="46"/>
      <c r="C415" s="53"/>
      <c r="D415" s="46"/>
      <c r="E415" s="46"/>
      <c r="F415" s="46"/>
      <c r="G415" s="89"/>
      <c r="H415" s="46"/>
    </row>
    <row r="416" spans="1:8" ht="18" x14ac:dyDescent="0.3">
      <c r="A416" s="46"/>
      <c r="B416" s="46"/>
      <c r="C416" s="53"/>
      <c r="D416" s="46"/>
      <c r="E416" s="46"/>
      <c r="F416" s="46"/>
      <c r="G416" s="89"/>
      <c r="H416" s="46"/>
    </row>
    <row r="417" spans="1:8" ht="18" x14ac:dyDescent="0.3">
      <c r="A417" s="46"/>
      <c r="B417" s="46"/>
      <c r="C417" s="53"/>
      <c r="D417" s="46"/>
      <c r="E417" s="46"/>
      <c r="F417" s="46"/>
      <c r="G417" s="89"/>
      <c r="H417" s="46"/>
    </row>
    <row r="418" spans="1:8" ht="18" x14ac:dyDescent="0.3">
      <c r="A418" s="46"/>
      <c r="B418" s="46"/>
      <c r="C418" s="53"/>
      <c r="D418" s="46"/>
      <c r="E418" s="46"/>
      <c r="F418" s="46"/>
      <c r="G418" s="89"/>
      <c r="H418" s="46"/>
    </row>
    <row r="419" spans="1:8" ht="18" x14ac:dyDescent="0.3">
      <c r="A419" s="46"/>
      <c r="B419" s="46"/>
      <c r="C419" s="53"/>
      <c r="D419" s="46"/>
      <c r="E419" s="46"/>
      <c r="F419" s="46"/>
      <c r="G419" s="89"/>
      <c r="H419" s="46"/>
    </row>
    <row r="420" spans="1:8" ht="18" x14ac:dyDescent="0.3">
      <c r="A420" s="46"/>
      <c r="B420" s="46"/>
      <c r="C420" s="53"/>
      <c r="D420" s="46"/>
      <c r="E420" s="46"/>
      <c r="F420" s="46"/>
      <c r="G420" s="89"/>
      <c r="H420" s="46"/>
    </row>
    <row r="421" spans="1:8" ht="18" x14ac:dyDescent="0.3">
      <c r="A421" s="46"/>
      <c r="B421" s="46"/>
      <c r="C421" s="53"/>
      <c r="D421" s="46"/>
      <c r="E421" s="46"/>
      <c r="F421" s="46"/>
      <c r="G421" s="89"/>
      <c r="H421" s="46"/>
    </row>
    <row r="422" spans="1:8" ht="18" x14ac:dyDescent="0.3">
      <c r="A422" s="46"/>
      <c r="B422" s="46"/>
      <c r="C422" s="53"/>
      <c r="D422" s="46"/>
      <c r="E422" s="46"/>
      <c r="F422" s="46"/>
      <c r="G422" s="89"/>
      <c r="H422" s="46"/>
    </row>
    <row r="423" spans="1:8" ht="18" x14ac:dyDescent="0.3">
      <c r="A423" s="46"/>
      <c r="B423" s="46"/>
      <c r="C423" s="53"/>
      <c r="D423" s="46"/>
      <c r="E423" s="46"/>
      <c r="F423" s="46"/>
      <c r="G423" s="89"/>
      <c r="H423" s="46"/>
    </row>
    <row r="424" spans="1:8" ht="18" x14ac:dyDescent="0.3">
      <c r="A424" s="46"/>
      <c r="B424" s="46"/>
      <c r="C424" s="53"/>
      <c r="D424" s="46"/>
      <c r="E424" s="46"/>
      <c r="F424" s="46"/>
      <c r="G424" s="89"/>
      <c r="H424" s="46"/>
    </row>
    <row r="425" spans="1:8" ht="18" x14ac:dyDescent="0.3">
      <c r="A425" s="46"/>
      <c r="B425" s="46"/>
      <c r="C425" s="53"/>
      <c r="D425" s="46"/>
      <c r="E425" s="46"/>
      <c r="F425" s="46"/>
      <c r="G425" s="89"/>
      <c r="H425" s="46"/>
    </row>
    <row r="426" spans="1:8" ht="18" x14ac:dyDescent="0.3">
      <c r="A426" s="46"/>
      <c r="B426" s="46"/>
      <c r="C426" s="53"/>
      <c r="D426" s="46"/>
      <c r="E426" s="46"/>
      <c r="F426" s="46"/>
      <c r="G426" s="89"/>
      <c r="H426" s="46"/>
    </row>
    <row r="427" spans="1:8" ht="18" x14ac:dyDescent="0.3">
      <c r="A427" s="46"/>
      <c r="B427" s="46"/>
      <c r="C427" s="53"/>
      <c r="D427" s="46"/>
      <c r="E427" s="46"/>
      <c r="F427" s="46"/>
      <c r="G427" s="89"/>
      <c r="H427" s="46"/>
    </row>
    <row r="428" spans="1:8" ht="18" x14ac:dyDescent="0.3">
      <c r="A428" s="46"/>
      <c r="B428" s="46"/>
      <c r="C428" s="53"/>
      <c r="D428" s="46"/>
      <c r="E428" s="46"/>
      <c r="F428" s="46"/>
      <c r="G428" s="89"/>
      <c r="H428" s="46"/>
    </row>
    <row r="429" spans="1:8" ht="18" x14ac:dyDescent="0.3">
      <c r="A429" s="46"/>
      <c r="B429" s="46"/>
      <c r="C429" s="53"/>
      <c r="D429" s="46"/>
      <c r="E429" s="46"/>
      <c r="F429" s="46"/>
      <c r="G429" s="89"/>
      <c r="H429" s="46"/>
    </row>
    <row r="430" spans="1:8" ht="18" x14ac:dyDescent="0.3">
      <c r="A430" s="46"/>
      <c r="B430" s="46"/>
      <c r="C430" s="53"/>
      <c r="D430" s="46"/>
      <c r="E430" s="46"/>
      <c r="F430" s="46"/>
      <c r="G430" s="89"/>
      <c r="H430" s="46"/>
    </row>
    <row r="431" spans="1:8" ht="18" x14ac:dyDescent="0.3">
      <c r="A431" s="46"/>
      <c r="B431" s="46"/>
      <c r="C431" s="53"/>
      <c r="D431" s="46"/>
      <c r="E431" s="46"/>
      <c r="F431" s="46"/>
      <c r="G431" s="89"/>
      <c r="H431" s="46"/>
    </row>
    <row r="432" spans="1:8" ht="18" x14ac:dyDescent="0.3">
      <c r="A432" s="46"/>
      <c r="B432" s="46"/>
      <c r="C432" s="53"/>
      <c r="D432" s="46"/>
      <c r="E432" s="46"/>
      <c r="F432" s="46"/>
      <c r="G432" s="89"/>
      <c r="H432" s="46"/>
    </row>
    <row r="433" spans="1:8" ht="18" x14ac:dyDescent="0.3">
      <c r="A433" s="46"/>
      <c r="B433" s="46"/>
      <c r="C433" s="53"/>
      <c r="D433" s="46"/>
      <c r="E433" s="46"/>
      <c r="F433" s="46"/>
      <c r="G433" s="89"/>
      <c r="H433" s="46"/>
    </row>
    <row r="434" spans="1:8" ht="18" x14ac:dyDescent="0.3">
      <c r="A434" s="46"/>
      <c r="B434" s="46"/>
      <c r="C434" s="53"/>
      <c r="D434" s="46"/>
      <c r="E434" s="46"/>
      <c r="F434" s="46"/>
      <c r="G434" s="89"/>
      <c r="H434" s="46"/>
    </row>
    <row r="435" spans="1:8" ht="18" x14ac:dyDescent="0.3">
      <c r="A435" s="46"/>
      <c r="B435" s="46"/>
      <c r="C435" s="53"/>
      <c r="D435" s="46"/>
      <c r="E435" s="46"/>
      <c r="F435" s="46"/>
      <c r="G435" s="89"/>
      <c r="H435" s="46"/>
    </row>
    <row r="436" spans="1:8" ht="18" x14ac:dyDescent="0.3">
      <c r="A436" s="46"/>
      <c r="B436" s="46"/>
      <c r="C436" s="53"/>
      <c r="D436" s="46"/>
      <c r="E436" s="46"/>
      <c r="F436" s="46"/>
      <c r="G436" s="89"/>
      <c r="H436" s="46"/>
    </row>
    <row r="437" spans="1:8" ht="18" x14ac:dyDescent="0.3">
      <c r="A437" s="46"/>
      <c r="B437" s="46"/>
      <c r="C437" s="53"/>
      <c r="D437" s="46"/>
      <c r="E437" s="46"/>
      <c r="F437" s="46"/>
      <c r="G437" s="89"/>
      <c r="H437" s="46"/>
    </row>
    <row r="438" spans="1:8" ht="18" x14ac:dyDescent="0.3">
      <c r="A438" s="46"/>
      <c r="B438" s="46"/>
      <c r="C438" s="53"/>
      <c r="D438" s="46"/>
      <c r="E438" s="46"/>
      <c r="F438" s="46"/>
      <c r="G438" s="89"/>
      <c r="H438" s="46"/>
    </row>
    <row r="439" spans="1:8" ht="18" x14ac:dyDescent="0.3">
      <c r="A439" s="46"/>
      <c r="B439" s="46"/>
      <c r="C439" s="53"/>
      <c r="D439" s="46"/>
      <c r="E439" s="46"/>
      <c r="F439" s="46"/>
      <c r="G439" s="89"/>
      <c r="H439" s="46"/>
    </row>
    <row r="440" spans="1:8" ht="18" x14ac:dyDescent="0.3">
      <c r="A440" s="46"/>
      <c r="B440" s="46"/>
      <c r="C440" s="53"/>
      <c r="D440" s="46"/>
      <c r="E440" s="46"/>
      <c r="F440" s="46"/>
      <c r="G440" s="89"/>
      <c r="H440" s="46"/>
    </row>
    <row r="441" spans="1:8" ht="18" x14ac:dyDescent="0.3">
      <c r="A441" s="46"/>
      <c r="B441" s="46"/>
      <c r="C441" s="53"/>
      <c r="D441" s="46"/>
      <c r="E441" s="46"/>
      <c r="F441" s="46"/>
      <c r="G441" s="89"/>
      <c r="H441" s="46"/>
    </row>
    <row r="442" spans="1:8" ht="18" x14ac:dyDescent="0.3">
      <c r="A442" s="46"/>
      <c r="B442" s="46"/>
      <c r="C442" s="53"/>
      <c r="D442" s="46"/>
      <c r="E442" s="46"/>
      <c r="F442" s="46"/>
      <c r="G442" s="89"/>
      <c r="H442" s="46"/>
    </row>
    <row r="443" spans="1:8" ht="18" x14ac:dyDescent="0.3">
      <c r="A443" s="46"/>
      <c r="B443" s="46"/>
      <c r="C443" s="53"/>
      <c r="D443" s="46"/>
      <c r="E443" s="46"/>
      <c r="F443" s="46"/>
      <c r="G443" s="89"/>
      <c r="H443" s="46"/>
    </row>
    <row r="444" spans="1:8" ht="18" x14ac:dyDescent="0.3">
      <c r="A444" s="46"/>
      <c r="B444" s="46"/>
      <c r="C444" s="53"/>
      <c r="D444" s="46"/>
      <c r="E444" s="46"/>
      <c r="F444" s="46"/>
      <c r="G444" s="89"/>
      <c r="H444" s="46"/>
    </row>
    <row r="445" spans="1:8" ht="18" x14ac:dyDescent="0.3">
      <c r="A445" s="46"/>
      <c r="B445" s="46"/>
      <c r="C445" s="53"/>
      <c r="D445" s="46"/>
      <c r="E445" s="46"/>
      <c r="F445" s="46"/>
      <c r="G445" s="89"/>
      <c r="H445" s="46"/>
    </row>
    <row r="446" spans="1:8" ht="18" x14ac:dyDescent="0.3">
      <c r="A446" s="46"/>
      <c r="B446" s="46"/>
      <c r="C446" s="53"/>
      <c r="D446" s="46"/>
      <c r="E446" s="46"/>
      <c r="F446" s="46"/>
      <c r="G446" s="89"/>
      <c r="H446" s="46"/>
    </row>
    <row r="447" spans="1:8" ht="18" x14ac:dyDescent="0.3">
      <c r="A447" s="46"/>
      <c r="B447" s="46"/>
      <c r="C447" s="53"/>
      <c r="D447" s="46"/>
      <c r="E447" s="46"/>
      <c r="F447" s="46"/>
      <c r="G447" s="89"/>
      <c r="H447" s="46"/>
    </row>
    <row r="448" spans="1:8" ht="18" x14ac:dyDescent="0.3">
      <c r="A448" s="46"/>
      <c r="B448" s="46"/>
      <c r="C448" s="53"/>
      <c r="D448" s="46"/>
      <c r="E448" s="46"/>
      <c r="F448" s="46"/>
      <c r="G448" s="89"/>
      <c r="H448" s="46"/>
    </row>
    <row r="449" spans="1:8" ht="18" x14ac:dyDescent="0.3">
      <c r="A449" s="46"/>
      <c r="B449" s="46"/>
      <c r="C449" s="53"/>
      <c r="D449" s="46"/>
      <c r="E449" s="46"/>
      <c r="F449" s="46"/>
      <c r="G449" s="89"/>
      <c r="H449" s="46"/>
    </row>
    <row r="450" spans="1:8" ht="18" x14ac:dyDescent="0.3">
      <c r="A450" s="46"/>
      <c r="B450" s="46"/>
      <c r="C450" s="53"/>
      <c r="D450" s="46"/>
      <c r="E450" s="46"/>
      <c r="F450" s="46"/>
      <c r="G450" s="89"/>
      <c r="H450" s="46"/>
    </row>
    <row r="451" spans="1:8" ht="18" x14ac:dyDescent="0.3">
      <c r="A451" s="46"/>
      <c r="B451" s="46"/>
      <c r="C451" s="53"/>
      <c r="D451" s="46"/>
      <c r="E451" s="46"/>
      <c r="F451" s="46"/>
      <c r="G451" s="89"/>
      <c r="H451" s="46"/>
    </row>
    <row r="452" spans="1:8" ht="18" x14ac:dyDescent="0.3">
      <c r="A452" s="46"/>
      <c r="B452" s="46"/>
      <c r="C452" s="53"/>
      <c r="D452" s="46"/>
      <c r="E452" s="46"/>
      <c r="F452" s="46"/>
      <c r="G452" s="89"/>
      <c r="H452" s="46"/>
    </row>
    <row r="453" spans="1:8" ht="18" x14ac:dyDescent="0.3">
      <c r="A453" s="46"/>
      <c r="B453" s="46"/>
      <c r="C453" s="53"/>
      <c r="D453" s="46"/>
      <c r="E453" s="46"/>
      <c r="F453" s="46"/>
      <c r="G453" s="89"/>
      <c r="H453" s="46"/>
    </row>
    <row r="454" spans="1:8" ht="18" x14ac:dyDescent="0.3">
      <c r="A454" s="46"/>
      <c r="B454" s="46"/>
      <c r="C454" s="53"/>
      <c r="D454" s="46"/>
      <c r="E454" s="46"/>
      <c r="F454" s="46"/>
      <c r="G454" s="89"/>
      <c r="H454" s="46"/>
    </row>
    <row r="455" spans="1:8" ht="18" x14ac:dyDescent="0.3">
      <c r="A455" s="46"/>
      <c r="B455" s="46"/>
      <c r="C455" s="53"/>
      <c r="D455" s="46"/>
      <c r="E455" s="46"/>
      <c r="F455" s="46"/>
      <c r="G455" s="89"/>
      <c r="H455" s="46"/>
    </row>
    <row r="456" spans="1:8" ht="18" x14ac:dyDescent="0.3">
      <c r="A456" s="46"/>
      <c r="B456" s="46"/>
      <c r="C456" s="53"/>
      <c r="D456" s="46"/>
      <c r="E456" s="46"/>
      <c r="F456" s="46"/>
      <c r="G456" s="89"/>
      <c r="H456" s="46"/>
    </row>
    <row r="457" spans="1:8" ht="18" x14ac:dyDescent="0.3">
      <c r="A457" s="46"/>
      <c r="B457" s="46"/>
      <c r="C457" s="53"/>
      <c r="D457" s="46"/>
      <c r="E457" s="46"/>
      <c r="F457" s="46"/>
      <c r="G457" s="89"/>
      <c r="H457" s="46"/>
    </row>
    <row r="458" spans="1:8" ht="18" x14ac:dyDescent="0.3">
      <c r="A458" s="46"/>
      <c r="B458" s="46"/>
      <c r="C458" s="53"/>
      <c r="D458" s="46"/>
      <c r="E458" s="46"/>
      <c r="F458" s="46"/>
      <c r="G458" s="89"/>
      <c r="H458" s="46"/>
    </row>
    <row r="459" spans="1:8" ht="18" x14ac:dyDescent="0.3">
      <c r="A459" s="46"/>
      <c r="B459" s="46"/>
      <c r="C459" s="53"/>
      <c r="D459" s="46"/>
      <c r="E459" s="46"/>
      <c r="F459" s="46"/>
      <c r="G459" s="89"/>
      <c r="H459" s="46"/>
    </row>
    <row r="460" spans="1:8" ht="18" x14ac:dyDescent="0.3">
      <c r="A460" s="46"/>
      <c r="B460" s="46"/>
      <c r="C460" s="53"/>
      <c r="D460" s="46"/>
      <c r="E460" s="46"/>
      <c r="F460" s="46"/>
      <c r="G460" s="89"/>
      <c r="H460" s="46"/>
    </row>
    <row r="461" spans="1:8" ht="18" x14ac:dyDescent="0.3">
      <c r="A461" s="46"/>
      <c r="B461" s="46"/>
      <c r="C461" s="53"/>
      <c r="D461" s="46"/>
      <c r="E461" s="46"/>
      <c r="F461" s="46"/>
      <c r="G461" s="89"/>
      <c r="H461" s="46"/>
    </row>
    <row r="462" spans="1:8" ht="18" x14ac:dyDescent="0.3">
      <c r="A462" s="46"/>
      <c r="B462" s="46"/>
      <c r="C462" s="53"/>
      <c r="D462" s="46"/>
      <c r="E462" s="46"/>
      <c r="F462" s="46"/>
      <c r="G462" s="89"/>
      <c r="H462" s="46"/>
    </row>
    <row r="463" spans="1:8" ht="18" x14ac:dyDescent="0.3">
      <c r="A463" s="46"/>
      <c r="B463" s="46"/>
      <c r="C463" s="53"/>
      <c r="D463" s="46"/>
      <c r="E463" s="46"/>
      <c r="F463" s="46"/>
      <c r="G463" s="89"/>
      <c r="H463" s="46"/>
    </row>
    <row r="464" spans="1:8" ht="18" x14ac:dyDescent="0.3">
      <c r="A464" s="46"/>
      <c r="B464" s="46"/>
      <c r="C464" s="53"/>
      <c r="D464" s="46"/>
      <c r="E464" s="46"/>
      <c r="F464" s="46"/>
      <c r="G464" s="89"/>
      <c r="H464" s="46"/>
    </row>
    <row r="465" spans="1:8" ht="18" x14ac:dyDescent="0.3">
      <c r="A465" s="46"/>
      <c r="B465" s="46"/>
      <c r="C465" s="53"/>
      <c r="D465" s="46"/>
      <c r="E465" s="46"/>
      <c r="F465" s="46"/>
      <c r="G465" s="89"/>
      <c r="H465" s="46"/>
    </row>
    <row r="466" spans="1:8" ht="18" x14ac:dyDescent="0.3">
      <c r="A466" s="46"/>
      <c r="B466" s="46"/>
      <c r="C466" s="53"/>
      <c r="D466" s="46"/>
      <c r="E466" s="46"/>
      <c r="F466" s="46"/>
      <c r="G466" s="89"/>
      <c r="H466" s="46"/>
    </row>
    <row r="467" spans="1:8" ht="18" x14ac:dyDescent="0.3">
      <c r="A467" s="46"/>
      <c r="B467" s="46"/>
      <c r="C467" s="53"/>
      <c r="D467" s="46"/>
      <c r="E467" s="46"/>
      <c r="F467" s="46"/>
      <c r="G467" s="89"/>
      <c r="H467" s="46"/>
    </row>
    <row r="468" spans="1:8" ht="18" x14ac:dyDescent="0.3">
      <c r="A468" s="46"/>
      <c r="B468" s="46"/>
      <c r="C468" s="53"/>
      <c r="D468" s="46"/>
      <c r="E468" s="46"/>
      <c r="F468" s="46"/>
      <c r="G468" s="89"/>
      <c r="H468" s="46"/>
    </row>
    <row r="469" spans="1:8" ht="18" x14ac:dyDescent="0.3">
      <c r="A469" s="46"/>
      <c r="B469" s="46"/>
      <c r="C469" s="53"/>
      <c r="D469" s="46"/>
      <c r="E469" s="46"/>
      <c r="F469" s="46"/>
      <c r="G469" s="89"/>
      <c r="H469" s="46"/>
    </row>
    <row r="470" spans="1:8" ht="18" x14ac:dyDescent="0.3">
      <c r="A470" s="46"/>
      <c r="B470" s="46"/>
      <c r="C470" s="53"/>
      <c r="D470" s="46"/>
      <c r="E470" s="46"/>
      <c r="F470" s="46"/>
      <c r="G470" s="89"/>
      <c r="H470" s="46"/>
    </row>
    <row r="471" spans="1:8" ht="18" x14ac:dyDescent="0.3">
      <c r="A471" s="46"/>
      <c r="B471" s="46"/>
      <c r="C471" s="53"/>
      <c r="D471" s="46"/>
      <c r="E471" s="46"/>
      <c r="F471" s="46"/>
      <c r="G471" s="89"/>
      <c r="H471" s="46"/>
    </row>
    <row r="472" spans="1:8" ht="18" x14ac:dyDescent="0.3">
      <c r="A472" s="46"/>
      <c r="B472" s="46"/>
      <c r="C472" s="53"/>
      <c r="D472" s="46"/>
      <c r="E472" s="46"/>
      <c r="F472" s="46"/>
      <c r="G472" s="89"/>
      <c r="H472" s="46"/>
    </row>
    <row r="473" spans="1:8" ht="18" x14ac:dyDescent="0.3">
      <c r="A473" s="46"/>
      <c r="B473" s="46"/>
      <c r="C473" s="53"/>
      <c r="D473" s="46"/>
      <c r="E473" s="46"/>
      <c r="F473" s="46"/>
      <c r="G473" s="89"/>
      <c r="H473" s="46"/>
    </row>
    <row r="474" spans="1:8" ht="18" x14ac:dyDescent="0.35">
      <c r="A474" s="23"/>
      <c r="B474" s="46"/>
      <c r="C474" s="54"/>
      <c r="D474" s="46"/>
      <c r="E474" s="46"/>
      <c r="F474" s="1"/>
      <c r="G474" s="90"/>
      <c r="H474" s="1"/>
    </row>
    <row r="475" spans="1:8" ht="18" x14ac:dyDescent="0.35">
      <c r="A475" s="23"/>
      <c r="B475" s="46"/>
      <c r="C475" s="54"/>
      <c r="D475" s="46"/>
      <c r="E475" s="46"/>
      <c r="F475" s="1"/>
      <c r="G475" s="90"/>
      <c r="H475" s="1"/>
    </row>
    <row r="476" spans="1:8" ht="18" x14ac:dyDescent="0.35">
      <c r="A476" s="23"/>
      <c r="B476" s="46"/>
      <c r="C476" s="54"/>
      <c r="D476" s="46"/>
      <c r="E476" s="46"/>
      <c r="F476" s="1"/>
      <c r="G476" s="90"/>
      <c r="H476" s="1"/>
    </row>
    <row r="477" spans="1:8" ht="18" x14ac:dyDescent="0.35">
      <c r="A477" s="23"/>
      <c r="B477" s="46"/>
      <c r="C477" s="54"/>
      <c r="D477" s="46"/>
      <c r="E477" s="46"/>
      <c r="F477" s="1"/>
      <c r="G477" s="90"/>
      <c r="H477" s="1"/>
    </row>
    <row r="478" spans="1:8" ht="18" x14ac:dyDescent="0.35">
      <c r="A478" s="23"/>
      <c r="B478" s="46"/>
      <c r="C478" s="54"/>
      <c r="D478" s="46"/>
      <c r="E478" s="46"/>
      <c r="F478" s="1"/>
      <c r="G478" s="90"/>
      <c r="H478" s="1"/>
    </row>
    <row r="479" spans="1:8" ht="18" x14ac:dyDescent="0.35">
      <c r="A479" s="23"/>
      <c r="B479" s="46"/>
      <c r="C479" s="54"/>
      <c r="D479" s="46"/>
      <c r="E479" s="46"/>
      <c r="F479" s="1"/>
      <c r="G479" s="90"/>
      <c r="H479" s="1"/>
    </row>
    <row r="480" spans="1:8" ht="18" x14ac:dyDescent="0.35">
      <c r="A480" s="23"/>
      <c r="B480" s="46"/>
      <c r="C480" s="54"/>
      <c r="D480" s="46"/>
      <c r="E480" s="46"/>
      <c r="F480" s="1"/>
      <c r="G480" s="90"/>
      <c r="H480" s="1"/>
    </row>
    <row r="481" spans="1:8" ht="18" x14ac:dyDescent="0.35">
      <c r="A481" s="23"/>
      <c r="B481" s="46"/>
      <c r="C481" s="54"/>
      <c r="D481" s="46"/>
      <c r="E481" s="46"/>
      <c r="F481" s="1"/>
      <c r="G481" s="90"/>
      <c r="H481" s="1"/>
    </row>
    <row r="482" spans="1:8" ht="18" x14ac:dyDescent="0.35">
      <c r="A482" s="23"/>
      <c r="B482" s="46"/>
      <c r="C482" s="54"/>
      <c r="D482" s="46"/>
      <c r="E482" s="46"/>
      <c r="F482" s="1"/>
      <c r="G482" s="90"/>
      <c r="H482" s="1"/>
    </row>
    <row r="483" spans="1:8" ht="18" x14ac:dyDescent="0.35">
      <c r="A483" s="23"/>
      <c r="B483" s="46"/>
      <c r="C483" s="54"/>
      <c r="D483" s="46"/>
      <c r="E483" s="46"/>
      <c r="F483" s="1"/>
      <c r="G483" s="90"/>
      <c r="H483" s="1"/>
    </row>
    <row r="484" spans="1:8" ht="18" x14ac:dyDescent="0.35">
      <c r="A484" s="23"/>
      <c r="B484" s="46"/>
      <c r="C484" s="54"/>
      <c r="D484" s="46"/>
      <c r="E484" s="46"/>
      <c r="F484" s="1"/>
      <c r="G484" s="90"/>
      <c r="H484" s="1"/>
    </row>
    <row r="485" spans="1:8" ht="18" x14ac:dyDescent="0.35">
      <c r="A485" s="23"/>
      <c r="B485" s="46"/>
      <c r="C485" s="54"/>
      <c r="D485" s="46"/>
      <c r="E485" s="46"/>
      <c r="F485" s="1"/>
      <c r="G485" s="90"/>
      <c r="H485" s="1"/>
    </row>
    <row r="486" spans="1:8" ht="18" x14ac:dyDescent="0.35">
      <c r="A486" s="23"/>
      <c r="B486" s="46"/>
      <c r="C486" s="54"/>
      <c r="D486" s="46"/>
      <c r="E486" s="46"/>
      <c r="F486" s="1"/>
      <c r="G486" s="90"/>
      <c r="H486" s="1"/>
    </row>
    <row r="487" spans="1:8" ht="18" x14ac:dyDescent="0.35">
      <c r="A487" s="23"/>
      <c r="B487" s="46"/>
      <c r="C487" s="54"/>
      <c r="D487" s="46"/>
      <c r="E487" s="46"/>
      <c r="F487" s="1"/>
      <c r="G487" s="90"/>
      <c r="H487" s="1"/>
    </row>
    <row r="488" spans="1:8" ht="18" x14ac:dyDescent="0.35">
      <c r="A488" s="23"/>
      <c r="B488" s="46"/>
      <c r="C488" s="54"/>
      <c r="D488" s="46"/>
      <c r="E488" s="46"/>
      <c r="F488" s="1"/>
      <c r="G488" s="90"/>
      <c r="H488" s="1"/>
    </row>
    <row r="489" spans="1:8" ht="18" x14ac:dyDescent="0.35">
      <c r="A489" s="23"/>
      <c r="B489" s="46"/>
      <c r="C489" s="54"/>
      <c r="D489" s="46"/>
      <c r="E489" s="46"/>
      <c r="F489" s="1"/>
      <c r="G489" s="90"/>
      <c r="H489" s="1"/>
    </row>
    <row r="490" spans="1:8" ht="18" x14ac:dyDescent="0.35">
      <c r="A490" s="23"/>
      <c r="B490" s="46"/>
      <c r="C490" s="54"/>
      <c r="D490" s="46"/>
      <c r="E490" s="46"/>
      <c r="F490" s="1"/>
      <c r="G490" s="90"/>
      <c r="H490" s="1"/>
    </row>
    <row r="491" spans="1:8" ht="18" x14ac:dyDescent="0.35">
      <c r="A491" s="23"/>
      <c r="B491" s="46"/>
      <c r="C491" s="54"/>
      <c r="D491" s="46"/>
      <c r="E491" s="46"/>
      <c r="F491" s="1"/>
      <c r="G491" s="90"/>
      <c r="H491" s="1"/>
    </row>
    <row r="492" spans="1:8" ht="18" x14ac:dyDescent="0.35">
      <c r="A492" s="23"/>
      <c r="B492" s="46"/>
      <c r="C492" s="54"/>
      <c r="D492" s="46"/>
      <c r="E492" s="46"/>
      <c r="F492" s="1"/>
      <c r="G492" s="90"/>
      <c r="H492" s="1"/>
    </row>
    <row r="493" spans="1:8" ht="18" x14ac:dyDescent="0.35">
      <c r="A493" s="23"/>
      <c r="B493" s="46"/>
      <c r="C493" s="54"/>
      <c r="D493" s="46"/>
      <c r="E493" s="46"/>
      <c r="F493" s="1"/>
      <c r="G493" s="90"/>
      <c r="H493" s="1"/>
    </row>
    <row r="494" spans="1:8" ht="18" x14ac:dyDescent="0.35">
      <c r="A494" s="23"/>
      <c r="B494" s="46"/>
      <c r="C494" s="54"/>
      <c r="D494" s="46"/>
      <c r="E494" s="46"/>
      <c r="F494" s="1"/>
      <c r="G494" s="90"/>
      <c r="H494" s="1"/>
    </row>
    <row r="495" spans="1:8" ht="18" x14ac:dyDescent="0.35">
      <c r="A495" s="23"/>
      <c r="B495" s="46"/>
      <c r="C495" s="54"/>
      <c r="D495" s="46"/>
      <c r="E495" s="46"/>
      <c r="F495" s="1"/>
      <c r="G495" s="90"/>
      <c r="H495" s="1"/>
    </row>
    <row r="496" spans="1:8" ht="18" x14ac:dyDescent="0.35">
      <c r="A496" s="23"/>
      <c r="B496" s="46"/>
      <c r="C496" s="54"/>
      <c r="D496" s="46"/>
      <c r="E496" s="46"/>
      <c r="F496" s="1"/>
      <c r="G496" s="90"/>
      <c r="H496" s="1"/>
    </row>
    <row r="497" spans="1:8" ht="18" x14ac:dyDescent="0.35">
      <c r="A497" s="23"/>
      <c r="B497" s="46"/>
      <c r="C497" s="54"/>
      <c r="D497" s="46"/>
      <c r="E497" s="46"/>
      <c r="F497" s="1"/>
      <c r="G497" s="90"/>
      <c r="H497" s="1"/>
    </row>
    <row r="498" spans="1:8" ht="18" x14ac:dyDescent="0.35">
      <c r="A498" s="23"/>
      <c r="B498" s="46"/>
      <c r="C498" s="54"/>
      <c r="D498" s="46"/>
      <c r="E498" s="46"/>
      <c r="F498" s="1"/>
      <c r="G498" s="90"/>
      <c r="H498" s="1"/>
    </row>
    <row r="499" spans="1:8" ht="18" x14ac:dyDescent="0.35">
      <c r="A499" s="23"/>
      <c r="B499" s="46"/>
      <c r="C499" s="54"/>
      <c r="D499" s="46"/>
      <c r="E499" s="46"/>
      <c r="F499" s="1"/>
      <c r="G499" s="90"/>
      <c r="H499" s="1"/>
    </row>
    <row r="500" spans="1:8" ht="18" x14ac:dyDescent="0.35">
      <c r="A500" s="23"/>
      <c r="B500" s="46"/>
      <c r="C500" s="54"/>
      <c r="D500" s="46"/>
      <c r="E500" s="46"/>
      <c r="F500" s="1"/>
      <c r="G500" s="90"/>
      <c r="H500" s="1"/>
    </row>
    <row r="501" spans="1:8" ht="18" x14ac:dyDescent="0.35">
      <c r="A501" s="23"/>
      <c r="B501" s="46"/>
      <c r="C501" s="54"/>
      <c r="D501" s="46"/>
      <c r="E501" s="46"/>
      <c r="F501" s="1"/>
      <c r="G501" s="90"/>
      <c r="H501" s="1"/>
    </row>
    <row r="502" spans="1:8" ht="18" x14ac:dyDescent="0.35">
      <c r="A502" s="23"/>
      <c r="B502" s="46"/>
      <c r="C502" s="54"/>
      <c r="D502" s="46"/>
      <c r="E502" s="46"/>
      <c r="F502" s="1"/>
      <c r="G502" s="90"/>
      <c r="H502" s="1"/>
    </row>
    <row r="503" spans="1:8" ht="18" x14ac:dyDescent="0.35">
      <c r="A503" s="23"/>
      <c r="B503" s="46"/>
      <c r="C503" s="54"/>
      <c r="D503" s="46"/>
      <c r="E503" s="46"/>
      <c r="F503" s="1"/>
      <c r="G503" s="90"/>
      <c r="H503" s="1"/>
    </row>
    <row r="504" spans="1:8" ht="18" x14ac:dyDescent="0.35">
      <c r="A504" s="23"/>
      <c r="B504" s="46"/>
      <c r="C504" s="54"/>
      <c r="D504" s="46"/>
      <c r="E504" s="46"/>
      <c r="F504" s="1"/>
      <c r="G504" s="90"/>
      <c r="H504" s="1"/>
    </row>
    <row r="505" spans="1:8" ht="18" x14ac:dyDescent="0.35">
      <c r="A505" s="23"/>
      <c r="B505" s="46"/>
      <c r="C505" s="54"/>
      <c r="D505" s="46"/>
      <c r="E505" s="46"/>
      <c r="F505" s="1"/>
      <c r="G505" s="90"/>
      <c r="H505" s="1"/>
    </row>
    <row r="506" spans="1:8" ht="18" x14ac:dyDescent="0.35">
      <c r="A506" s="23"/>
      <c r="B506" s="46"/>
      <c r="C506" s="54"/>
      <c r="D506" s="46"/>
      <c r="E506" s="46"/>
      <c r="F506" s="1"/>
      <c r="G506" s="90"/>
      <c r="H506" s="1"/>
    </row>
    <row r="507" spans="1:8" ht="18" x14ac:dyDescent="0.35">
      <c r="A507" s="23"/>
      <c r="B507" s="46"/>
      <c r="C507" s="54"/>
      <c r="D507" s="46"/>
      <c r="E507" s="46"/>
      <c r="F507" s="1"/>
      <c r="G507" s="90"/>
      <c r="H507" s="1"/>
    </row>
    <row r="508" spans="1:8" ht="18" x14ac:dyDescent="0.35">
      <c r="A508" s="23"/>
      <c r="B508" s="46"/>
      <c r="C508" s="54"/>
      <c r="D508" s="46"/>
      <c r="E508" s="46"/>
      <c r="F508" s="1"/>
      <c r="G508" s="90"/>
      <c r="H508" s="1"/>
    </row>
    <row r="509" spans="1:8" ht="18" x14ac:dyDescent="0.35">
      <c r="A509" s="23"/>
      <c r="B509" s="46"/>
      <c r="C509" s="54"/>
      <c r="D509" s="46"/>
      <c r="E509" s="46"/>
      <c r="F509" s="1"/>
      <c r="G509" s="90"/>
      <c r="H509" s="1"/>
    </row>
    <row r="510" spans="1:8" ht="18" x14ac:dyDescent="0.35">
      <c r="A510" s="23"/>
      <c r="B510" s="46"/>
      <c r="C510" s="54"/>
      <c r="D510" s="46"/>
      <c r="E510" s="46"/>
      <c r="F510" s="1"/>
      <c r="G510" s="90"/>
      <c r="H510" s="1"/>
    </row>
    <row r="511" spans="1:8" ht="18" x14ac:dyDescent="0.35">
      <c r="A511" s="23"/>
      <c r="B511" s="46"/>
      <c r="C511" s="54"/>
      <c r="D511" s="46"/>
      <c r="E511" s="46"/>
      <c r="F511" s="1"/>
      <c r="G511" s="90"/>
      <c r="H511" s="1"/>
    </row>
    <row r="512" spans="1:8" ht="18" x14ac:dyDescent="0.35">
      <c r="A512" s="23"/>
      <c r="B512" s="46"/>
      <c r="C512" s="54"/>
      <c r="D512" s="46"/>
      <c r="E512" s="46"/>
      <c r="F512" s="1"/>
      <c r="G512" s="90"/>
      <c r="H512" s="1"/>
    </row>
    <row r="513" spans="1:8" ht="18" x14ac:dyDescent="0.35">
      <c r="A513" s="23"/>
      <c r="B513" s="46"/>
      <c r="C513" s="54"/>
      <c r="D513" s="46"/>
      <c r="E513" s="46"/>
      <c r="F513" s="1"/>
      <c r="G513" s="90"/>
      <c r="H513" s="1"/>
    </row>
    <row r="514" spans="1:8" ht="18" x14ac:dyDescent="0.35">
      <c r="A514" s="23"/>
      <c r="B514" s="46"/>
      <c r="C514" s="54"/>
      <c r="D514" s="46"/>
      <c r="E514" s="46"/>
      <c r="F514" s="1"/>
      <c r="G514" s="90"/>
      <c r="H514" s="1"/>
    </row>
    <row r="515" spans="1:8" ht="18" x14ac:dyDescent="0.35">
      <c r="A515" s="23"/>
      <c r="B515" s="46"/>
      <c r="C515" s="54"/>
      <c r="D515" s="46"/>
      <c r="E515" s="46"/>
      <c r="F515" s="1"/>
      <c r="G515" s="90"/>
      <c r="H515" s="1"/>
    </row>
    <row r="516" spans="1:8" ht="18" x14ac:dyDescent="0.35">
      <c r="A516" s="23"/>
      <c r="B516" s="46"/>
      <c r="C516" s="54"/>
      <c r="D516" s="46"/>
      <c r="E516" s="46"/>
      <c r="F516" s="1"/>
      <c r="G516" s="90"/>
      <c r="H516" s="1"/>
    </row>
    <row r="517" spans="1:8" ht="18" x14ac:dyDescent="0.35">
      <c r="A517" s="23"/>
      <c r="B517" s="46"/>
      <c r="C517" s="54"/>
      <c r="D517" s="46"/>
      <c r="E517" s="46"/>
      <c r="F517" s="1"/>
      <c r="G517" s="90"/>
      <c r="H517" s="1"/>
    </row>
    <row r="518" spans="1:8" ht="18" x14ac:dyDescent="0.35">
      <c r="A518" s="23"/>
      <c r="B518" s="46"/>
      <c r="C518" s="54"/>
      <c r="D518" s="46"/>
      <c r="E518" s="46"/>
      <c r="F518" s="1"/>
      <c r="G518" s="90"/>
      <c r="H518" s="1"/>
    </row>
    <row r="519" spans="1:8" ht="18" x14ac:dyDescent="0.35">
      <c r="A519" s="23"/>
      <c r="B519" s="46"/>
      <c r="C519" s="54"/>
      <c r="D519" s="46"/>
      <c r="E519" s="46"/>
      <c r="F519" s="1"/>
      <c r="G519" s="90"/>
      <c r="H519" s="1"/>
    </row>
    <row r="520" spans="1:8" ht="18" x14ac:dyDescent="0.35">
      <c r="A520" s="23"/>
      <c r="B520" s="46"/>
      <c r="C520" s="54"/>
      <c r="D520" s="46"/>
      <c r="E520" s="46"/>
      <c r="F520" s="1"/>
      <c r="G520" s="90"/>
      <c r="H520" s="1"/>
    </row>
    <row r="521" spans="1:8" ht="18" x14ac:dyDescent="0.35">
      <c r="A521" s="23"/>
      <c r="B521" s="46"/>
      <c r="C521" s="54"/>
      <c r="D521" s="46"/>
      <c r="E521" s="46"/>
      <c r="F521" s="1"/>
      <c r="G521" s="90"/>
      <c r="H521" s="1"/>
    </row>
    <row r="522" spans="1:8" ht="18" x14ac:dyDescent="0.35">
      <c r="A522" s="23"/>
      <c r="B522" s="46"/>
      <c r="C522" s="54"/>
      <c r="D522" s="46"/>
      <c r="E522" s="46"/>
      <c r="F522" s="1"/>
      <c r="G522" s="90"/>
      <c r="H522" s="1"/>
    </row>
    <row r="523" spans="1:8" ht="18" x14ac:dyDescent="0.35">
      <c r="A523" s="23"/>
      <c r="B523" s="46"/>
      <c r="C523" s="54"/>
      <c r="D523" s="46"/>
      <c r="E523" s="46"/>
      <c r="F523" s="1"/>
      <c r="G523" s="90"/>
      <c r="H523" s="1"/>
    </row>
    <row r="524" spans="1:8" ht="18" x14ac:dyDescent="0.35">
      <c r="A524" s="23"/>
      <c r="B524" s="46"/>
      <c r="C524" s="54"/>
      <c r="D524" s="46"/>
      <c r="E524" s="46"/>
      <c r="F524" s="1"/>
      <c r="G524" s="90"/>
      <c r="H524" s="1"/>
    </row>
    <row r="525" spans="1:8" ht="18" x14ac:dyDescent="0.35">
      <c r="A525" s="23"/>
      <c r="B525" s="46"/>
      <c r="C525" s="54"/>
      <c r="D525" s="46"/>
      <c r="E525" s="46"/>
      <c r="F525" s="1"/>
      <c r="G525" s="90"/>
      <c r="H525" s="1"/>
    </row>
    <row r="526" spans="1:8" ht="18" x14ac:dyDescent="0.35">
      <c r="A526" s="23"/>
      <c r="B526" s="46"/>
      <c r="C526" s="54"/>
      <c r="D526" s="46"/>
      <c r="E526" s="46"/>
      <c r="F526" s="1"/>
      <c r="G526" s="90"/>
      <c r="H526" s="1"/>
    </row>
    <row r="527" spans="1:8" ht="18" x14ac:dyDescent="0.35">
      <c r="A527" s="23"/>
      <c r="B527" s="46"/>
      <c r="C527" s="54"/>
      <c r="D527" s="46"/>
      <c r="E527" s="46"/>
      <c r="F527" s="1"/>
      <c r="G527" s="90"/>
      <c r="H527" s="1"/>
    </row>
    <row r="528" spans="1:8" ht="18" x14ac:dyDescent="0.35">
      <c r="A528" s="23"/>
      <c r="B528" s="46"/>
      <c r="C528" s="54"/>
      <c r="D528" s="46"/>
      <c r="E528" s="46"/>
      <c r="F528" s="1"/>
      <c r="G528" s="90"/>
      <c r="H528" s="1"/>
    </row>
    <row r="529" spans="1:8" ht="18" x14ac:dyDescent="0.35">
      <c r="A529" s="23"/>
      <c r="B529" s="46"/>
      <c r="C529" s="54"/>
      <c r="D529" s="46"/>
      <c r="E529" s="46"/>
      <c r="F529" s="1"/>
      <c r="G529" s="90"/>
      <c r="H529" s="1"/>
    </row>
    <row r="530" spans="1:8" ht="18" x14ac:dyDescent="0.35">
      <c r="A530" s="23"/>
      <c r="B530" s="46"/>
      <c r="C530" s="54"/>
      <c r="D530" s="46"/>
      <c r="E530" s="46"/>
      <c r="F530" s="1"/>
      <c r="G530" s="90"/>
      <c r="H530" s="1"/>
    </row>
    <row r="531" spans="1:8" ht="18" x14ac:dyDescent="0.35">
      <c r="A531" s="23"/>
      <c r="B531" s="46"/>
      <c r="C531" s="54"/>
      <c r="D531" s="46"/>
      <c r="E531" s="46"/>
      <c r="F531" s="1"/>
      <c r="G531" s="90"/>
      <c r="H531" s="1"/>
    </row>
    <row r="532" spans="1:8" ht="18" x14ac:dyDescent="0.35">
      <c r="A532" s="23"/>
      <c r="B532" s="46"/>
      <c r="C532" s="54"/>
      <c r="D532" s="46"/>
      <c r="E532" s="46"/>
      <c r="F532" s="1"/>
      <c r="G532" s="90"/>
      <c r="H532" s="1"/>
    </row>
    <row r="533" spans="1:8" ht="18" x14ac:dyDescent="0.35">
      <c r="A533" s="23"/>
      <c r="B533" s="46"/>
      <c r="C533" s="54"/>
      <c r="D533" s="46"/>
      <c r="E533" s="46"/>
      <c r="F533" s="1"/>
      <c r="G533" s="90"/>
      <c r="H533" s="1"/>
    </row>
    <row r="534" spans="1:8" ht="18" x14ac:dyDescent="0.35">
      <c r="A534" s="23"/>
      <c r="B534" s="46"/>
      <c r="C534" s="54"/>
      <c r="D534" s="46"/>
      <c r="E534" s="46"/>
      <c r="F534" s="1"/>
      <c r="G534" s="90"/>
      <c r="H534" s="1"/>
    </row>
    <row r="535" spans="1:8" ht="18" x14ac:dyDescent="0.35">
      <c r="A535" s="23"/>
      <c r="B535" s="46"/>
      <c r="C535" s="54"/>
      <c r="D535" s="46"/>
      <c r="E535" s="46"/>
      <c r="F535" s="1"/>
      <c r="G535" s="90"/>
      <c r="H535" s="1"/>
    </row>
    <row r="536" spans="1:8" ht="18" x14ac:dyDescent="0.35">
      <c r="A536" s="23"/>
      <c r="B536" s="46"/>
      <c r="C536" s="54"/>
      <c r="D536" s="46"/>
      <c r="E536" s="46"/>
      <c r="F536" s="1"/>
      <c r="G536" s="90"/>
      <c r="H536" s="1"/>
    </row>
    <row r="537" spans="1:8" ht="18" x14ac:dyDescent="0.35">
      <c r="A537" s="23"/>
      <c r="B537" s="46"/>
      <c r="C537" s="54"/>
      <c r="D537" s="46"/>
      <c r="E537" s="46"/>
      <c r="F537" s="1"/>
      <c r="G537" s="90"/>
      <c r="H537" s="1"/>
    </row>
    <row r="538" spans="1:8" ht="18" x14ac:dyDescent="0.35">
      <c r="A538" s="23"/>
      <c r="B538" s="46"/>
      <c r="C538" s="54"/>
      <c r="D538" s="46"/>
      <c r="E538" s="46"/>
      <c r="F538" s="1"/>
      <c r="G538" s="90"/>
      <c r="H538" s="1"/>
    </row>
    <row r="539" spans="1:8" ht="18" x14ac:dyDescent="0.35">
      <c r="A539" s="23"/>
      <c r="B539" s="46"/>
      <c r="C539" s="54"/>
      <c r="D539" s="46"/>
      <c r="E539" s="46"/>
      <c r="F539" s="1"/>
      <c r="G539" s="90"/>
      <c r="H539" s="1"/>
    </row>
    <row r="540" spans="1:8" ht="18" x14ac:dyDescent="0.35">
      <c r="A540" s="23"/>
      <c r="B540" s="46"/>
      <c r="C540" s="54"/>
      <c r="D540" s="46"/>
      <c r="E540" s="46"/>
      <c r="F540" s="1"/>
      <c r="G540" s="90"/>
      <c r="H540" s="1"/>
    </row>
    <row r="541" spans="1:8" ht="18" x14ac:dyDescent="0.35">
      <c r="A541" s="23"/>
      <c r="B541" s="46"/>
      <c r="C541" s="54"/>
      <c r="D541" s="46"/>
      <c r="E541" s="46"/>
      <c r="F541" s="1"/>
      <c r="G541" s="90"/>
      <c r="H541" s="1"/>
    </row>
    <row r="542" spans="1:8" ht="18" x14ac:dyDescent="0.35">
      <c r="A542" s="23"/>
      <c r="B542" s="46"/>
      <c r="C542" s="54"/>
      <c r="D542" s="46"/>
      <c r="E542" s="46"/>
      <c r="F542" s="1"/>
      <c r="G542" s="90"/>
      <c r="H542" s="1"/>
    </row>
    <row r="543" spans="1:8" ht="18" x14ac:dyDescent="0.35">
      <c r="A543" s="23"/>
      <c r="B543" s="46"/>
      <c r="C543" s="54"/>
      <c r="D543" s="46"/>
      <c r="E543" s="46"/>
      <c r="F543" s="1"/>
      <c r="G543" s="90"/>
      <c r="H543" s="1"/>
    </row>
    <row r="544" spans="1:8" ht="18" x14ac:dyDescent="0.35">
      <c r="A544" s="23"/>
      <c r="B544" s="46"/>
      <c r="C544" s="54"/>
      <c r="D544" s="46"/>
      <c r="E544" s="46"/>
      <c r="F544" s="1"/>
      <c r="G544" s="90"/>
      <c r="H544" s="1"/>
    </row>
    <row r="545" spans="1:8" ht="18" x14ac:dyDescent="0.35">
      <c r="A545" s="23"/>
      <c r="B545" s="46"/>
      <c r="C545" s="54"/>
      <c r="D545" s="46"/>
      <c r="E545" s="46"/>
      <c r="F545" s="1"/>
      <c r="G545" s="90"/>
      <c r="H545" s="1"/>
    </row>
    <row r="546" spans="1:8" ht="18" x14ac:dyDescent="0.35">
      <c r="A546" s="23"/>
      <c r="B546" s="46"/>
      <c r="C546" s="54"/>
      <c r="D546" s="46"/>
      <c r="E546" s="46"/>
      <c r="F546" s="1"/>
      <c r="G546" s="90"/>
      <c r="H546" s="1"/>
    </row>
    <row r="547" spans="1:8" ht="18" x14ac:dyDescent="0.35">
      <c r="A547" s="23"/>
      <c r="B547" s="46"/>
      <c r="C547" s="54"/>
      <c r="D547" s="46"/>
      <c r="E547" s="46"/>
      <c r="F547" s="1"/>
      <c r="G547" s="90"/>
      <c r="H547" s="1"/>
    </row>
    <row r="548" spans="1:8" ht="18" x14ac:dyDescent="0.35">
      <c r="A548" s="23"/>
      <c r="B548" s="46"/>
      <c r="C548" s="54"/>
      <c r="D548" s="46"/>
      <c r="E548" s="46"/>
      <c r="F548" s="1"/>
      <c r="G548" s="90"/>
      <c r="H548" s="1"/>
    </row>
    <row r="549" spans="1:8" ht="18" x14ac:dyDescent="0.35">
      <c r="A549" s="23"/>
      <c r="B549" s="46"/>
      <c r="C549" s="54"/>
      <c r="D549" s="46"/>
      <c r="E549" s="46"/>
      <c r="F549" s="1"/>
      <c r="G549" s="90"/>
      <c r="H549" s="1"/>
    </row>
    <row r="550" spans="1:8" ht="18" x14ac:dyDescent="0.35">
      <c r="A550" s="23"/>
      <c r="B550" s="46"/>
      <c r="C550" s="54"/>
      <c r="D550" s="46"/>
      <c r="E550" s="46"/>
      <c r="F550" s="1"/>
      <c r="G550" s="90"/>
      <c r="H550" s="1"/>
    </row>
    <row r="551" spans="1:8" ht="18" x14ac:dyDescent="0.35">
      <c r="A551" s="23"/>
      <c r="B551" s="46"/>
      <c r="C551" s="54"/>
      <c r="D551" s="46"/>
      <c r="E551" s="46"/>
      <c r="F551" s="1"/>
      <c r="G551" s="90"/>
      <c r="H551" s="1"/>
    </row>
    <row r="552" spans="1:8" ht="18" x14ac:dyDescent="0.35">
      <c r="A552" s="23"/>
      <c r="B552" s="46"/>
      <c r="C552" s="54"/>
      <c r="D552" s="46"/>
      <c r="E552" s="46"/>
      <c r="F552" s="1"/>
      <c r="G552" s="90"/>
      <c r="H552" s="1"/>
    </row>
    <row r="553" spans="1:8" ht="18" x14ac:dyDescent="0.35">
      <c r="A553" s="23"/>
      <c r="B553" s="46"/>
      <c r="C553" s="54"/>
      <c r="D553" s="46"/>
      <c r="E553" s="46"/>
      <c r="F553" s="1"/>
      <c r="G553" s="90"/>
      <c r="H553" s="1"/>
    </row>
    <row r="554" spans="1:8" ht="18" x14ac:dyDescent="0.35">
      <c r="A554" s="23"/>
      <c r="B554" s="46"/>
      <c r="C554" s="54"/>
      <c r="D554" s="46"/>
      <c r="E554" s="46"/>
      <c r="F554" s="1"/>
      <c r="G554" s="90"/>
      <c r="H554" s="1"/>
    </row>
    <row r="555" spans="1:8" ht="18" x14ac:dyDescent="0.35">
      <c r="A555" s="23"/>
      <c r="B555" s="46"/>
      <c r="C555" s="54"/>
      <c r="D555" s="46"/>
      <c r="E555" s="46"/>
      <c r="F555" s="1"/>
      <c r="G555" s="90"/>
      <c r="H555" s="1"/>
    </row>
    <row r="556" spans="1:8" ht="18" x14ac:dyDescent="0.35">
      <c r="A556" s="23"/>
      <c r="B556" s="46"/>
      <c r="C556" s="54"/>
      <c r="D556" s="46"/>
      <c r="E556" s="46"/>
      <c r="F556" s="1"/>
      <c r="G556" s="90"/>
      <c r="H556" s="1"/>
    </row>
    <row r="557" spans="1:8" ht="18" x14ac:dyDescent="0.35">
      <c r="A557" s="23"/>
      <c r="B557" s="46"/>
      <c r="C557" s="54"/>
      <c r="D557" s="46"/>
      <c r="E557" s="46"/>
      <c r="F557" s="1"/>
      <c r="G557" s="90"/>
      <c r="H557" s="1"/>
    </row>
    <row r="558" spans="1:8" ht="18" x14ac:dyDescent="0.35">
      <c r="A558" s="23"/>
      <c r="B558" s="46"/>
      <c r="C558" s="54"/>
      <c r="D558" s="46"/>
      <c r="E558" s="46"/>
      <c r="F558" s="1"/>
      <c r="G558" s="90"/>
      <c r="H558" s="1"/>
    </row>
    <row r="559" spans="1:8" ht="18" x14ac:dyDescent="0.35">
      <c r="A559" s="23"/>
      <c r="B559" s="46"/>
      <c r="C559" s="54"/>
      <c r="D559" s="46"/>
      <c r="E559" s="46"/>
      <c r="F559" s="1"/>
      <c r="G559" s="90"/>
      <c r="H559" s="1"/>
    </row>
    <row r="560" spans="1:8" ht="18" x14ac:dyDescent="0.35">
      <c r="A560" s="23"/>
      <c r="B560" s="46"/>
      <c r="C560" s="54"/>
      <c r="D560" s="46"/>
      <c r="E560" s="46"/>
      <c r="F560" s="1"/>
      <c r="G560" s="90"/>
      <c r="H560" s="1"/>
    </row>
    <row r="561" spans="1:8" ht="18" x14ac:dyDescent="0.35">
      <c r="A561" s="23"/>
      <c r="B561" s="46"/>
      <c r="C561" s="54"/>
      <c r="D561" s="46"/>
      <c r="E561" s="46"/>
      <c r="F561" s="1"/>
      <c r="G561" s="90"/>
      <c r="H561" s="1"/>
    </row>
    <row r="562" spans="1:8" ht="18" x14ac:dyDescent="0.35">
      <c r="A562" s="23"/>
      <c r="B562" s="46"/>
      <c r="C562" s="54"/>
      <c r="D562" s="46"/>
      <c r="E562" s="46"/>
      <c r="F562" s="1"/>
      <c r="G562" s="90"/>
      <c r="H562" s="1"/>
    </row>
    <row r="563" spans="1:8" ht="18" x14ac:dyDescent="0.35">
      <c r="A563" s="23"/>
      <c r="B563" s="46"/>
      <c r="C563" s="54"/>
      <c r="D563" s="46"/>
      <c r="E563" s="46"/>
      <c r="F563" s="1"/>
      <c r="G563" s="90"/>
      <c r="H563" s="1"/>
    </row>
    <row r="564" spans="1:8" ht="18" x14ac:dyDescent="0.35">
      <c r="A564" s="23"/>
      <c r="B564" s="46"/>
      <c r="C564" s="54"/>
      <c r="D564" s="46"/>
      <c r="E564" s="46"/>
      <c r="F564" s="1"/>
      <c r="G564" s="90"/>
      <c r="H564" s="1"/>
    </row>
    <row r="565" spans="1:8" ht="18" x14ac:dyDescent="0.35">
      <c r="A565" s="23"/>
      <c r="B565" s="46"/>
      <c r="C565" s="54"/>
      <c r="D565" s="46"/>
      <c r="E565" s="46"/>
      <c r="F565" s="1"/>
      <c r="G565" s="90"/>
      <c r="H565" s="1"/>
    </row>
    <row r="566" spans="1:8" ht="18" x14ac:dyDescent="0.35">
      <c r="A566" s="23"/>
      <c r="B566" s="46"/>
      <c r="C566" s="54"/>
      <c r="D566" s="46"/>
      <c r="E566" s="46"/>
      <c r="F566" s="1"/>
      <c r="G566" s="90"/>
      <c r="H566" s="1"/>
    </row>
    <row r="567" spans="1:8" ht="18" x14ac:dyDescent="0.35">
      <c r="A567" s="23"/>
      <c r="B567" s="46"/>
      <c r="C567" s="54"/>
      <c r="D567" s="46"/>
      <c r="E567" s="46"/>
      <c r="F567" s="1"/>
      <c r="G567" s="90"/>
      <c r="H567" s="1"/>
    </row>
    <row r="568" spans="1:8" ht="18" x14ac:dyDescent="0.35">
      <c r="A568" s="23"/>
      <c r="B568" s="46"/>
      <c r="C568" s="54"/>
      <c r="D568" s="46"/>
      <c r="E568" s="46"/>
      <c r="F568" s="1"/>
      <c r="G568" s="90"/>
      <c r="H568" s="1"/>
    </row>
    <row r="569" spans="1:8" ht="18" x14ac:dyDescent="0.35">
      <c r="A569" s="23"/>
      <c r="B569" s="46"/>
      <c r="C569" s="54"/>
      <c r="D569" s="46"/>
      <c r="E569" s="46"/>
      <c r="F569" s="1"/>
      <c r="G569" s="90"/>
      <c r="H569" s="1"/>
    </row>
    <row r="570" spans="1:8" ht="18" x14ac:dyDescent="0.35">
      <c r="A570" s="23"/>
      <c r="B570" s="46"/>
      <c r="C570" s="54"/>
      <c r="D570" s="46"/>
      <c r="E570" s="46"/>
      <c r="F570" s="1"/>
      <c r="G570" s="90"/>
      <c r="H570" s="1"/>
    </row>
    <row r="571" spans="1:8" ht="18" x14ac:dyDescent="0.35">
      <c r="A571" s="23"/>
      <c r="B571" s="46"/>
      <c r="C571" s="54"/>
      <c r="D571" s="46"/>
      <c r="E571" s="46"/>
      <c r="F571" s="1"/>
      <c r="G571" s="90"/>
      <c r="H571" s="1"/>
    </row>
    <row r="572" spans="1:8" ht="18" x14ac:dyDescent="0.35">
      <c r="A572" s="23"/>
      <c r="B572" s="46"/>
      <c r="C572" s="54"/>
      <c r="D572" s="46"/>
      <c r="E572" s="46"/>
      <c r="F572" s="1"/>
      <c r="G572" s="90"/>
      <c r="H572" s="1"/>
    </row>
    <row r="573" spans="1:8" ht="18" x14ac:dyDescent="0.35">
      <c r="A573" s="23"/>
      <c r="B573" s="46"/>
      <c r="C573" s="54"/>
      <c r="D573" s="46"/>
      <c r="E573" s="46"/>
      <c r="F573" s="1"/>
      <c r="G573" s="90"/>
      <c r="H573" s="1"/>
    </row>
    <row r="574" spans="1:8" ht="18" x14ac:dyDescent="0.35">
      <c r="A574" s="23"/>
      <c r="B574" s="46"/>
      <c r="C574" s="54"/>
      <c r="D574" s="46"/>
      <c r="E574" s="46"/>
      <c r="F574" s="1"/>
      <c r="G574" s="90"/>
      <c r="H574" s="1"/>
    </row>
    <row r="575" spans="1:8" ht="18" x14ac:dyDescent="0.35">
      <c r="A575" s="23"/>
      <c r="B575" s="46"/>
      <c r="C575" s="54"/>
      <c r="D575" s="46"/>
      <c r="E575" s="46"/>
      <c r="F575" s="1"/>
      <c r="G575" s="90"/>
      <c r="H575" s="1"/>
    </row>
    <row r="576" spans="1:8" ht="18" x14ac:dyDescent="0.35">
      <c r="A576" s="23"/>
      <c r="B576" s="46"/>
      <c r="C576" s="54"/>
      <c r="D576" s="46"/>
      <c r="E576" s="46"/>
      <c r="F576" s="1"/>
      <c r="G576" s="90"/>
      <c r="H576" s="1"/>
    </row>
    <row r="577" spans="1:8" ht="18" x14ac:dyDescent="0.35">
      <c r="A577" s="23"/>
      <c r="B577" s="46"/>
      <c r="C577" s="54"/>
      <c r="D577" s="46"/>
      <c r="E577" s="46"/>
      <c r="F577" s="1"/>
      <c r="G577" s="90"/>
      <c r="H577" s="1"/>
    </row>
    <row r="578" spans="1:8" ht="18" x14ac:dyDescent="0.35">
      <c r="A578" s="23"/>
      <c r="B578" s="46"/>
      <c r="C578" s="54"/>
      <c r="D578" s="46"/>
      <c r="E578" s="46"/>
      <c r="F578" s="1"/>
      <c r="G578" s="90"/>
      <c r="H578" s="1"/>
    </row>
    <row r="579" spans="1:8" ht="18" x14ac:dyDescent="0.35">
      <c r="A579" s="23"/>
      <c r="B579" s="46"/>
      <c r="C579" s="54"/>
      <c r="D579" s="46"/>
      <c r="E579" s="46"/>
      <c r="F579" s="1"/>
      <c r="G579" s="90"/>
      <c r="H579" s="1"/>
    </row>
    <row r="580" spans="1:8" ht="18" x14ac:dyDescent="0.35">
      <c r="A580" s="23"/>
      <c r="B580" s="46"/>
      <c r="C580" s="54"/>
      <c r="D580" s="46"/>
      <c r="E580" s="46"/>
      <c r="F580" s="1"/>
      <c r="G580" s="90"/>
      <c r="H580" s="1"/>
    </row>
    <row r="581" spans="1:8" ht="18" x14ac:dyDescent="0.35">
      <c r="A581" s="23"/>
      <c r="B581" s="46"/>
      <c r="C581" s="54"/>
      <c r="D581" s="46"/>
      <c r="E581" s="46"/>
      <c r="F581" s="1"/>
      <c r="G581" s="90"/>
      <c r="H581" s="1"/>
    </row>
    <row r="582" spans="1:8" ht="18" x14ac:dyDescent="0.35">
      <c r="A582" s="23"/>
      <c r="B582" s="46"/>
      <c r="C582" s="54"/>
      <c r="D582" s="46"/>
      <c r="E582" s="46"/>
      <c r="F582" s="1"/>
      <c r="G582" s="90"/>
      <c r="H582" s="1"/>
    </row>
    <row r="583" spans="1:8" ht="18" x14ac:dyDescent="0.35">
      <c r="A583" s="23"/>
      <c r="B583" s="46"/>
      <c r="C583" s="54"/>
      <c r="D583" s="46"/>
      <c r="E583" s="46"/>
      <c r="F583" s="1"/>
      <c r="G583" s="90"/>
      <c r="H583" s="1"/>
    </row>
    <row r="584" spans="1:8" ht="18" x14ac:dyDescent="0.35">
      <c r="A584" s="23"/>
      <c r="B584" s="46"/>
      <c r="C584" s="54"/>
      <c r="D584" s="46"/>
      <c r="E584" s="46"/>
      <c r="F584" s="1"/>
      <c r="G584" s="90"/>
      <c r="H584" s="1"/>
    </row>
    <row r="585" spans="1:8" ht="18" x14ac:dyDescent="0.35">
      <c r="A585" s="23"/>
      <c r="B585" s="46"/>
      <c r="C585" s="54"/>
      <c r="D585" s="46"/>
      <c r="E585" s="46"/>
      <c r="F585" s="1"/>
      <c r="G585" s="90"/>
      <c r="H585" s="1"/>
    </row>
    <row r="586" spans="1:8" ht="18" x14ac:dyDescent="0.35">
      <c r="A586" s="23"/>
      <c r="B586" s="46"/>
      <c r="C586" s="54"/>
      <c r="D586" s="46"/>
      <c r="E586" s="46"/>
      <c r="F586" s="1"/>
      <c r="G586" s="90"/>
      <c r="H586" s="1"/>
    </row>
    <row r="587" spans="1:8" ht="18" x14ac:dyDescent="0.35">
      <c r="A587" s="23"/>
      <c r="B587" s="46"/>
      <c r="C587" s="54"/>
      <c r="D587" s="46"/>
      <c r="E587" s="46"/>
      <c r="F587" s="1"/>
      <c r="G587" s="90"/>
      <c r="H587" s="1"/>
    </row>
    <row r="588" spans="1:8" ht="18" x14ac:dyDescent="0.35">
      <c r="A588" s="23"/>
      <c r="B588" s="46"/>
      <c r="C588" s="54"/>
      <c r="D588" s="46"/>
      <c r="E588" s="46"/>
      <c r="F588" s="1"/>
      <c r="G588" s="90"/>
      <c r="H588" s="1"/>
    </row>
    <row r="589" spans="1:8" ht="18" x14ac:dyDescent="0.35">
      <c r="A589" s="23"/>
      <c r="B589" s="46"/>
      <c r="C589" s="54"/>
      <c r="D589" s="46"/>
      <c r="E589" s="46"/>
      <c r="F589" s="1"/>
      <c r="G589" s="90"/>
      <c r="H589" s="1"/>
    </row>
    <row r="590" spans="1:8" ht="18" x14ac:dyDescent="0.35">
      <c r="A590" s="23"/>
      <c r="B590" s="46"/>
      <c r="C590" s="54"/>
      <c r="D590" s="46"/>
      <c r="E590" s="46"/>
      <c r="F590" s="1"/>
      <c r="G590" s="90"/>
      <c r="H590" s="1"/>
    </row>
    <row r="591" spans="1:8" ht="18" x14ac:dyDescent="0.35">
      <c r="A591" s="23"/>
      <c r="B591" s="46"/>
      <c r="C591" s="54"/>
      <c r="D591" s="46"/>
      <c r="E591" s="46"/>
      <c r="F591" s="1"/>
      <c r="G591" s="90"/>
      <c r="H591" s="1"/>
    </row>
    <row r="592" spans="1:8" ht="18" x14ac:dyDescent="0.35">
      <c r="A592" s="23"/>
      <c r="B592" s="46"/>
      <c r="C592" s="54"/>
      <c r="D592" s="46"/>
      <c r="E592" s="46"/>
      <c r="F592" s="1"/>
      <c r="G592" s="90"/>
      <c r="H592" s="1"/>
    </row>
    <row r="593" spans="1:8" ht="18" x14ac:dyDescent="0.35">
      <c r="A593" s="23"/>
      <c r="B593" s="46"/>
      <c r="C593" s="54"/>
      <c r="D593" s="46"/>
      <c r="E593" s="46"/>
      <c r="F593" s="1"/>
      <c r="G593" s="90"/>
      <c r="H593" s="1"/>
    </row>
    <row r="594" spans="1:8" ht="18" x14ac:dyDescent="0.35">
      <c r="A594" s="23"/>
      <c r="B594" s="46"/>
      <c r="C594" s="54"/>
      <c r="D594" s="46"/>
      <c r="E594" s="46"/>
      <c r="F594" s="1"/>
      <c r="G594" s="90"/>
      <c r="H594" s="1"/>
    </row>
    <row r="595" spans="1:8" ht="18" x14ac:dyDescent="0.35">
      <c r="A595" s="23"/>
      <c r="B595" s="46"/>
      <c r="C595" s="54"/>
      <c r="D595" s="46"/>
      <c r="E595" s="46"/>
      <c r="F595" s="1"/>
      <c r="G595" s="90"/>
      <c r="H595" s="1"/>
    </row>
    <row r="596" spans="1:8" ht="18" x14ac:dyDescent="0.35">
      <c r="A596" s="23"/>
      <c r="B596" s="46"/>
      <c r="C596" s="54"/>
      <c r="D596" s="46"/>
      <c r="E596" s="46"/>
      <c r="F596" s="1"/>
      <c r="G596" s="90"/>
      <c r="H596" s="1"/>
    </row>
    <row r="597" spans="1:8" ht="18" x14ac:dyDescent="0.35">
      <c r="A597" s="23"/>
      <c r="B597" s="46"/>
      <c r="C597" s="54"/>
      <c r="D597" s="46"/>
      <c r="E597" s="46"/>
      <c r="F597" s="1"/>
      <c r="G597" s="90"/>
      <c r="H597" s="1"/>
    </row>
    <row r="598" spans="1:8" ht="18" x14ac:dyDescent="0.35">
      <c r="A598" s="23"/>
      <c r="B598" s="46"/>
      <c r="C598" s="54"/>
      <c r="D598" s="46"/>
      <c r="E598" s="46"/>
      <c r="F598" s="1"/>
      <c r="G598" s="90"/>
      <c r="H598" s="1"/>
    </row>
    <row r="599" spans="1:8" ht="18" x14ac:dyDescent="0.35">
      <c r="A599" s="23"/>
      <c r="B599" s="46"/>
      <c r="C599" s="54"/>
      <c r="D599" s="46"/>
      <c r="E599" s="46"/>
      <c r="F599" s="1"/>
      <c r="G599" s="90"/>
      <c r="H599" s="1"/>
    </row>
    <row r="600" spans="1:8" ht="18" x14ac:dyDescent="0.35">
      <c r="A600" s="23"/>
      <c r="B600" s="46"/>
      <c r="C600" s="54"/>
      <c r="D600" s="46"/>
      <c r="E600" s="46"/>
      <c r="F600" s="1"/>
      <c r="G600" s="90"/>
      <c r="H600" s="1"/>
    </row>
    <row r="601" spans="1:8" ht="18" x14ac:dyDescent="0.35">
      <c r="A601" s="23"/>
      <c r="B601" s="46"/>
      <c r="C601" s="54"/>
      <c r="D601" s="46"/>
      <c r="E601" s="46"/>
      <c r="F601" s="1"/>
      <c r="G601" s="90"/>
      <c r="H601" s="1"/>
    </row>
    <row r="602" spans="1:8" ht="18" x14ac:dyDescent="0.35">
      <c r="A602" s="23"/>
      <c r="B602" s="46"/>
      <c r="C602" s="54"/>
      <c r="D602" s="46"/>
      <c r="E602" s="46"/>
      <c r="F602" s="1"/>
      <c r="G602" s="90"/>
      <c r="H602" s="1"/>
    </row>
    <row r="603" spans="1:8" ht="18" x14ac:dyDescent="0.35">
      <c r="A603" s="23"/>
      <c r="B603" s="46"/>
      <c r="C603" s="54"/>
      <c r="D603" s="46"/>
      <c r="E603" s="46"/>
      <c r="F603" s="1"/>
      <c r="G603" s="90"/>
      <c r="H603" s="1"/>
    </row>
    <row r="604" spans="1:8" ht="18" x14ac:dyDescent="0.35">
      <c r="A604" s="23"/>
      <c r="B604" s="46"/>
      <c r="C604" s="54"/>
      <c r="D604" s="46"/>
      <c r="E604" s="46"/>
      <c r="F604" s="1"/>
      <c r="G604" s="90"/>
      <c r="H604" s="1"/>
    </row>
    <row r="605" spans="1:8" ht="18" x14ac:dyDescent="0.35">
      <c r="A605" s="23"/>
      <c r="B605" s="46"/>
      <c r="C605" s="54"/>
      <c r="D605" s="46"/>
      <c r="E605" s="46"/>
      <c r="F605" s="1"/>
      <c r="G605" s="90"/>
      <c r="H605" s="1"/>
    </row>
    <row r="606" spans="1:8" ht="18" x14ac:dyDescent="0.35">
      <c r="A606" s="23"/>
      <c r="B606" s="46"/>
      <c r="C606" s="54"/>
      <c r="D606" s="46"/>
      <c r="E606" s="46"/>
      <c r="F606" s="1"/>
      <c r="G606" s="90"/>
      <c r="H606" s="1"/>
    </row>
    <row r="607" spans="1:8" ht="18" x14ac:dyDescent="0.35">
      <c r="A607" s="23"/>
      <c r="B607" s="46"/>
      <c r="C607" s="54"/>
      <c r="D607" s="46"/>
      <c r="E607" s="46"/>
      <c r="F607" s="1"/>
      <c r="G607" s="90"/>
      <c r="H607" s="1"/>
    </row>
    <row r="608" spans="1:8" ht="18" x14ac:dyDescent="0.35">
      <c r="A608" s="23"/>
      <c r="B608" s="46"/>
      <c r="C608" s="54"/>
      <c r="D608" s="46"/>
      <c r="E608" s="46"/>
      <c r="F608" s="1"/>
      <c r="G608" s="90"/>
      <c r="H608" s="1"/>
    </row>
    <row r="609" spans="1:8" ht="18" x14ac:dyDescent="0.35">
      <c r="A609" s="23"/>
      <c r="B609" s="46"/>
      <c r="C609" s="54"/>
      <c r="D609" s="46"/>
      <c r="E609" s="46"/>
      <c r="F609" s="1"/>
      <c r="G609" s="90"/>
      <c r="H609" s="1"/>
    </row>
    <row r="610" spans="1:8" ht="18" x14ac:dyDescent="0.35">
      <c r="A610" s="23"/>
      <c r="B610" s="46"/>
      <c r="C610" s="54"/>
      <c r="D610" s="46"/>
      <c r="E610" s="46"/>
      <c r="F610" s="1"/>
      <c r="G610" s="90"/>
      <c r="H610" s="1"/>
    </row>
    <row r="611" spans="1:8" ht="18" x14ac:dyDescent="0.35">
      <c r="A611" s="23"/>
      <c r="B611" s="46"/>
      <c r="C611" s="54"/>
      <c r="D611" s="46"/>
      <c r="E611" s="46"/>
      <c r="F611" s="1"/>
      <c r="G611" s="90"/>
      <c r="H611" s="1"/>
    </row>
    <row r="612" spans="1:8" ht="18" x14ac:dyDescent="0.35">
      <c r="A612" s="23"/>
      <c r="B612" s="46"/>
      <c r="C612" s="54"/>
      <c r="D612" s="46"/>
      <c r="E612" s="46"/>
      <c r="F612" s="1"/>
      <c r="G612" s="90"/>
      <c r="H612" s="1"/>
    </row>
    <row r="613" spans="1:8" ht="18" x14ac:dyDescent="0.35">
      <c r="A613" s="23"/>
      <c r="B613" s="46"/>
      <c r="C613" s="54"/>
      <c r="D613" s="46"/>
      <c r="E613" s="46"/>
      <c r="F613" s="1"/>
      <c r="G613" s="90"/>
      <c r="H613" s="1"/>
    </row>
    <row r="614" spans="1:8" ht="18" x14ac:dyDescent="0.35">
      <c r="A614" s="23"/>
      <c r="B614" s="46"/>
      <c r="C614" s="54"/>
      <c r="D614" s="46"/>
      <c r="E614" s="46"/>
      <c r="F614" s="1"/>
      <c r="G614" s="90"/>
      <c r="H614" s="1"/>
    </row>
    <row r="615" spans="1:8" ht="18" x14ac:dyDescent="0.35">
      <c r="A615" s="23"/>
      <c r="B615" s="46"/>
      <c r="C615" s="54"/>
      <c r="D615" s="46"/>
      <c r="E615" s="46"/>
      <c r="F615" s="1"/>
      <c r="G615" s="90"/>
      <c r="H615" s="1"/>
    </row>
    <row r="616" spans="1:8" ht="18" x14ac:dyDescent="0.35">
      <c r="A616" s="23"/>
      <c r="B616" s="46"/>
      <c r="C616" s="54"/>
      <c r="D616" s="46"/>
      <c r="E616" s="46"/>
      <c r="F616" s="1"/>
      <c r="G616" s="90"/>
      <c r="H616" s="1"/>
    </row>
    <row r="617" spans="1:8" ht="18" x14ac:dyDescent="0.35">
      <c r="A617" s="23"/>
      <c r="B617" s="46"/>
      <c r="C617" s="54"/>
      <c r="D617" s="46"/>
      <c r="E617" s="46"/>
      <c r="F617" s="1"/>
      <c r="G617" s="90"/>
      <c r="H617" s="1"/>
    </row>
    <row r="618" spans="1:8" ht="18" x14ac:dyDescent="0.35">
      <c r="A618" s="23"/>
      <c r="B618" s="46"/>
      <c r="C618" s="54"/>
      <c r="D618" s="46"/>
      <c r="E618" s="46"/>
      <c r="F618" s="1"/>
      <c r="G618" s="90"/>
      <c r="H618" s="1"/>
    </row>
    <row r="619" spans="1:8" ht="18" x14ac:dyDescent="0.35">
      <c r="A619" s="23"/>
      <c r="B619" s="46"/>
      <c r="C619" s="54"/>
      <c r="D619" s="46"/>
      <c r="E619" s="46"/>
      <c r="F619" s="1"/>
      <c r="G619" s="90"/>
      <c r="H619" s="1"/>
    </row>
    <row r="620" spans="1:8" ht="18" x14ac:dyDescent="0.35">
      <c r="A620" s="23"/>
      <c r="B620" s="46"/>
      <c r="C620" s="54"/>
      <c r="D620" s="46"/>
      <c r="E620" s="46"/>
      <c r="F620" s="1"/>
      <c r="G620" s="90"/>
      <c r="H620" s="1"/>
    </row>
    <row r="621" spans="1:8" ht="18" x14ac:dyDescent="0.35">
      <c r="A621" s="23"/>
      <c r="B621" s="46"/>
      <c r="C621" s="54"/>
      <c r="D621" s="46"/>
      <c r="E621" s="46"/>
      <c r="F621" s="1"/>
      <c r="G621" s="90"/>
      <c r="H621" s="1"/>
    </row>
    <row r="622" spans="1:8" ht="18" x14ac:dyDescent="0.35">
      <c r="A622" s="23"/>
      <c r="B622" s="46"/>
      <c r="C622" s="54"/>
      <c r="D622" s="46"/>
      <c r="E622" s="46"/>
      <c r="F622" s="1"/>
      <c r="G622" s="90"/>
      <c r="H622" s="1"/>
    </row>
    <row r="623" spans="1:8" ht="18" x14ac:dyDescent="0.35">
      <c r="A623" s="23"/>
      <c r="B623" s="46"/>
      <c r="C623" s="54"/>
      <c r="D623" s="46"/>
      <c r="E623" s="46"/>
      <c r="F623" s="1"/>
      <c r="G623" s="90"/>
      <c r="H623" s="1"/>
    </row>
    <row r="624" spans="1:8" ht="18" x14ac:dyDescent="0.35">
      <c r="A624" s="23"/>
      <c r="B624" s="46"/>
      <c r="C624" s="54"/>
      <c r="D624" s="46"/>
      <c r="E624" s="46"/>
      <c r="F624" s="1"/>
      <c r="G624" s="90"/>
      <c r="H624" s="1"/>
    </row>
    <row r="625" spans="1:8" ht="18" x14ac:dyDescent="0.35">
      <c r="A625" s="23"/>
      <c r="B625" s="46"/>
      <c r="C625" s="54"/>
      <c r="D625" s="46"/>
      <c r="E625" s="46"/>
      <c r="F625" s="1"/>
      <c r="G625" s="90"/>
      <c r="H625" s="1"/>
    </row>
    <row r="626" spans="1:8" ht="18" x14ac:dyDescent="0.35">
      <c r="A626" s="23"/>
      <c r="B626" s="46"/>
      <c r="C626" s="54"/>
      <c r="D626" s="46"/>
      <c r="E626" s="46"/>
      <c r="F626" s="1"/>
      <c r="G626" s="90"/>
      <c r="H626" s="1"/>
    </row>
    <row r="627" spans="1:8" ht="18" x14ac:dyDescent="0.35">
      <c r="A627" s="23"/>
      <c r="B627" s="46"/>
      <c r="C627" s="54"/>
      <c r="D627" s="46"/>
      <c r="E627" s="46"/>
      <c r="F627" s="1"/>
      <c r="G627" s="90"/>
      <c r="H627" s="1"/>
    </row>
    <row r="628" spans="1:8" ht="18" x14ac:dyDescent="0.35">
      <c r="A628" s="23"/>
      <c r="B628" s="46"/>
      <c r="C628" s="54"/>
      <c r="D628" s="46"/>
      <c r="E628" s="46"/>
      <c r="F628" s="1"/>
      <c r="G628" s="90"/>
      <c r="H628" s="1"/>
    </row>
    <row r="629" spans="1:8" ht="18" x14ac:dyDescent="0.35">
      <c r="A629" s="23"/>
      <c r="B629" s="46"/>
      <c r="C629" s="54"/>
      <c r="D629" s="46"/>
      <c r="E629" s="46"/>
      <c r="F629" s="1"/>
      <c r="G629" s="90"/>
      <c r="H629" s="1"/>
    </row>
    <row r="630" spans="1:8" ht="18" x14ac:dyDescent="0.35">
      <c r="A630" s="23"/>
      <c r="B630" s="46"/>
      <c r="C630" s="54"/>
      <c r="D630" s="46"/>
      <c r="E630" s="46"/>
      <c r="F630" s="1"/>
      <c r="G630" s="90"/>
      <c r="H630" s="1"/>
    </row>
    <row r="631" spans="1:8" ht="18" x14ac:dyDescent="0.35">
      <c r="A631" s="23"/>
      <c r="B631" s="46"/>
      <c r="C631" s="54"/>
      <c r="D631" s="46"/>
      <c r="E631" s="46"/>
      <c r="F631" s="1"/>
      <c r="G631" s="90"/>
      <c r="H631" s="1"/>
    </row>
    <row r="632" spans="1:8" ht="18" x14ac:dyDescent="0.35">
      <c r="A632" s="23"/>
      <c r="B632" s="46"/>
      <c r="C632" s="54"/>
      <c r="D632" s="46"/>
      <c r="E632" s="46"/>
      <c r="F632" s="1"/>
      <c r="G632" s="90"/>
      <c r="H632" s="1"/>
    </row>
    <row r="633" spans="1:8" ht="18" x14ac:dyDescent="0.35">
      <c r="A633" s="23"/>
      <c r="B633" s="46"/>
      <c r="C633" s="54"/>
      <c r="D633" s="46"/>
      <c r="E633" s="46"/>
      <c r="F633" s="1"/>
      <c r="G633" s="90"/>
      <c r="H633" s="1"/>
    </row>
    <row r="634" spans="1:8" ht="18" x14ac:dyDescent="0.35">
      <c r="A634" s="23"/>
      <c r="B634" s="46"/>
      <c r="C634" s="54"/>
      <c r="D634" s="46"/>
      <c r="E634" s="46"/>
      <c r="F634" s="1"/>
      <c r="G634" s="90"/>
      <c r="H634" s="1"/>
    </row>
    <row r="635" spans="1:8" ht="18" x14ac:dyDescent="0.35">
      <c r="A635" s="23"/>
      <c r="B635" s="46"/>
      <c r="C635" s="54"/>
      <c r="D635" s="46"/>
      <c r="E635" s="46"/>
      <c r="F635" s="1"/>
      <c r="G635" s="90"/>
      <c r="H635" s="1"/>
    </row>
    <row r="636" spans="1:8" ht="18" x14ac:dyDescent="0.35">
      <c r="A636" s="23"/>
      <c r="B636" s="46"/>
      <c r="C636" s="54"/>
      <c r="D636" s="46"/>
      <c r="E636" s="46"/>
      <c r="F636" s="1"/>
      <c r="G636" s="90"/>
      <c r="H636" s="1"/>
    </row>
    <row r="637" spans="1:8" ht="18" x14ac:dyDescent="0.35">
      <c r="A637" s="23"/>
      <c r="B637" s="46"/>
      <c r="C637" s="54"/>
      <c r="D637" s="46"/>
      <c r="E637" s="46"/>
      <c r="F637" s="1"/>
      <c r="G637" s="90"/>
      <c r="H637" s="1"/>
    </row>
    <row r="638" spans="1:8" ht="18" x14ac:dyDescent="0.35">
      <c r="A638" s="23"/>
      <c r="B638" s="46"/>
      <c r="C638" s="54"/>
      <c r="D638" s="46"/>
      <c r="E638" s="46"/>
      <c r="F638" s="1"/>
      <c r="G638" s="90"/>
      <c r="H638" s="1"/>
    </row>
    <row r="639" spans="1:8" ht="18" x14ac:dyDescent="0.35">
      <c r="A639" s="23"/>
      <c r="B639" s="46"/>
      <c r="C639" s="54"/>
      <c r="D639" s="46"/>
      <c r="E639" s="46"/>
      <c r="F639" s="1"/>
      <c r="G639" s="90"/>
      <c r="H639" s="1"/>
    </row>
    <row r="640" spans="1:8" ht="18" x14ac:dyDescent="0.35">
      <c r="A640" s="23"/>
      <c r="B640" s="46"/>
      <c r="C640" s="54"/>
      <c r="D640" s="46"/>
      <c r="E640" s="46"/>
      <c r="F640" s="1"/>
      <c r="G640" s="90"/>
      <c r="H640" s="1"/>
    </row>
    <row r="641" spans="1:8" ht="18" x14ac:dyDescent="0.35">
      <c r="A641" s="23"/>
      <c r="B641" s="46"/>
      <c r="C641" s="54"/>
      <c r="D641" s="46"/>
      <c r="E641" s="46"/>
      <c r="F641" s="1"/>
      <c r="G641" s="90"/>
      <c r="H641" s="1"/>
    </row>
    <row r="642" spans="1:8" ht="18" x14ac:dyDescent="0.35">
      <c r="A642" s="23"/>
      <c r="B642" s="46"/>
      <c r="C642" s="54"/>
      <c r="D642" s="46"/>
      <c r="E642" s="46"/>
      <c r="F642" s="1"/>
      <c r="G642" s="90"/>
      <c r="H642" s="1"/>
    </row>
    <row r="643" spans="1:8" ht="18" x14ac:dyDescent="0.35">
      <c r="A643" s="23"/>
      <c r="B643" s="46"/>
      <c r="C643" s="54"/>
      <c r="D643" s="46"/>
      <c r="E643" s="46"/>
      <c r="F643" s="1"/>
      <c r="G643" s="90"/>
      <c r="H643" s="1"/>
    </row>
    <row r="644" spans="1:8" ht="18" x14ac:dyDescent="0.35">
      <c r="A644" s="23"/>
      <c r="B644" s="46"/>
      <c r="C644" s="54"/>
      <c r="D644" s="46"/>
      <c r="E644" s="46"/>
      <c r="F644" s="1"/>
      <c r="G644" s="90"/>
      <c r="H644" s="1"/>
    </row>
    <row r="645" spans="1:8" ht="18" x14ac:dyDescent="0.35">
      <c r="A645" s="23"/>
      <c r="B645" s="46"/>
      <c r="C645" s="54"/>
      <c r="D645" s="46"/>
      <c r="E645" s="46"/>
      <c r="F645" s="1"/>
      <c r="G645" s="90"/>
      <c r="H645" s="1"/>
    </row>
    <row r="646" spans="1:8" ht="18" x14ac:dyDescent="0.35">
      <c r="A646" s="23"/>
      <c r="B646" s="46"/>
      <c r="C646" s="54"/>
      <c r="D646" s="46"/>
      <c r="E646" s="46"/>
      <c r="F646" s="1"/>
      <c r="G646" s="90"/>
      <c r="H646" s="1"/>
    </row>
    <row r="647" spans="1:8" ht="18" x14ac:dyDescent="0.35">
      <c r="A647" s="23"/>
      <c r="B647" s="46"/>
      <c r="C647" s="54"/>
      <c r="D647" s="46"/>
      <c r="E647" s="46"/>
      <c r="F647" s="1"/>
      <c r="G647" s="90"/>
      <c r="H647" s="1"/>
    </row>
    <row r="648" spans="1:8" ht="18" x14ac:dyDescent="0.35">
      <c r="A648" s="23"/>
      <c r="B648" s="46"/>
      <c r="C648" s="54"/>
      <c r="D648" s="46"/>
      <c r="E648" s="46"/>
      <c r="F648" s="1"/>
      <c r="G648" s="90"/>
      <c r="H648" s="1"/>
    </row>
    <row r="649" spans="1:8" ht="18" x14ac:dyDescent="0.35">
      <c r="A649" s="23"/>
      <c r="B649" s="46"/>
      <c r="C649" s="54"/>
      <c r="D649" s="46"/>
      <c r="E649" s="46"/>
      <c r="F649" s="1"/>
      <c r="G649" s="90"/>
      <c r="H649" s="1"/>
    </row>
    <row r="650" spans="1:8" ht="18" x14ac:dyDescent="0.35">
      <c r="A650" s="23"/>
      <c r="B650" s="46"/>
      <c r="C650" s="54"/>
      <c r="D650" s="46"/>
      <c r="E650" s="46"/>
      <c r="F650" s="1"/>
      <c r="G650" s="90"/>
      <c r="H650" s="1"/>
    </row>
    <row r="651" spans="1:8" ht="18" x14ac:dyDescent="0.35">
      <c r="A651" s="23"/>
      <c r="B651" s="46"/>
      <c r="C651" s="54"/>
      <c r="D651" s="46"/>
      <c r="E651" s="46"/>
      <c r="F651" s="1"/>
      <c r="G651" s="90"/>
      <c r="H651" s="1"/>
    </row>
    <row r="652" spans="1:8" ht="18" x14ac:dyDescent="0.35">
      <c r="A652" s="23"/>
      <c r="B652" s="46"/>
      <c r="C652" s="54"/>
      <c r="D652" s="46"/>
      <c r="E652" s="46"/>
      <c r="F652" s="1"/>
      <c r="G652" s="90"/>
      <c r="H652" s="1"/>
    </row>
    <row r="653" spans="1:8" ht="18" x14ac:dyDescent="0.35">
      <c r="A653" s="23"/>
      <c r="B653" s="46"/>
      <c r="C653" s="54"/>
      <c r="D653" s="46"/>
      <c r="E653" s="46"/>
      <c r="F653" s="1"/>
      <c r="G653" s="90"/>
      <c r="H653" s="1"/>
    </row>
    <row r="654" spans="1:8" ht="18" x14ac:dyDescent="0.35">
      <c r="A654" s="23"/>
      <c r="B654" s="46"/>
      <c r="C654" s="54"/>
      <c r="D654" s="46"/>
      <c r="E654" s="46"/>
      <c r="F654" s="1"/>
      <c r="G654" s="90"/>
      <c r="H654" s="1"/>
    </row>
    <row r="655" spans="1:8" ht="18" x14ac:dyDescent="0.35">
      <c r="A655" s="23"/>
      <c r="B655" s="46"/>
      <c r="C655" s="54"/>
      <c r="D655" s="46"/>
      <c r="E655" s="46"/>
      <c r="F655" s="1"/>
      <c r="G655" s="90"/>
      <c r="H655" s="1"/>
    </row>
    <row r="656" spans="1:8" ht="18" x14ac:dyDescent="0.35">
      <c r="A656" s="23"/>
      <c r="B656" s="46"/>
      <c r="C656" s="54"/>
      <c r="D656" s="46"/>
      <c r="E656" s="46"/>
      <c r="F656" s="1"/>
      <c r="G656" s="90"/>
      <c r="H656" s="1"/>
    </row>
    <row r="657" spans="1:8" ht="18" x14ac:dyDescent="0.35">
      <c r="A657" s="23"/>
      <c r="B657" s="46"/>
      <c r="C657" s="54"/>
      <c r="D657" s="46"/>
      <c r="E657" s="46"/>
      <c r="F657" s="1"/>
      <c r="G657" s="90"/>
      <c r="H657" s="1"/>
    </row>
    <row r="658" spans="1:8" ht="18" x14ac:dyDescent="0.35">
      <c r="A658" s="23"/>
      <c r="B658" s="46"/>
      <c r="C658" s="54"/>
      <c r="D658" s="46"/>
      <c r="E658" s="46"/>
      <c r="F658" s="1"/>
      <c r="G658" s="90"/>
      <c r="H658" s="1"/>
    </row>
    <row r="659" spans="1:8" ht="18" x14ac:dyDescent="0.35">
      <c r="A659" s="23"/>
      <c r="B659" s="46"/>
      <c r="C659" s="54"/>
      <c r="D659" s="46"/>
      <c r="E659" s="46"/>
      <c r="F659" s="1"/>
      <c r="G659" s="90"/>
      <c r="H659" s="1"/>
    </row>
    <row r="660" spans="1:8" ht="18" x14ac:dyDescent="0.35">
      <c r="A660" s="23"/>
      <c r="B660" s="46"/>
      <c r="C660" s="54"/>
      <c r="D660" s="46"/>
      <c r="E660" s="46"/>
      <c r="F660" s="1"/>
      <c r="G660" s="90"/>
      <c r="H660" s="1"/>
    </row>
    <row r="661" spans="1:8" ht="18" x14ac:dyDescent="0.35">
      <c r="A661" s="23"/>
      <c r="B661" s="46"/>
      <c r="C661" s="54"/>
      <c r="D661" s="46"/>
      <c r="E661" s="46"/>
      <c r="F661" s="1"/>
      <c r="G661" s="90"/>
      <c r="H661" s="1"/>
    </row>
    <row r="662" spans="1:8" ht="18" x14ac:dyDescent="0.35">
      <c r="A662" s="23"/>
      <c r="B662" s="46"/>
      <c r="C662" s="54"/>
      <c r="D662" s="46"/>
      <c r="E662" s="46"/>
      <c r="F662" s="1"/>
      <c r="G662" s="90"/>
      <c r="H662" s="1"/>
    </row>
    <row r="663" spans="1:8" ht="18" x14ac:dyDescent="0.35">
      <c r="A663" s="23"/>
      <c r="B663" s="46"/>
      <c r="C663" s="54"/>
      <c r="D663" s="46"/>
      <c r="E663" s="46"/>
      <c r="F663" s="1"/>
      <c r="G663" s="90"/>
      <c r="H663" s="1"/>
    </row>
    <row r="664" spans="1:8" ht="18" x14ac:dyDescent="0.35">
      <c r="A664" s="23"/>
      <c r="B664" s="46"/>
      <c r="C664" s="54"/>
      <c r="D664" s="46"/>
      <c r="E664" s="46"/>
      <c r="F664" s="1"/>
      <c r="G664" s="90"/>
      <c r="H664" s="1"/>
    </row>
  </sheetData>
  <mergeCells count="10">
    <mergeCell ref="A1:H1"/>
    <mergeCell ref="A2:H2"/>
    <mergeCell ref="A3:H3"/>
    <mergeCell ref="A4:A5"/>
    <mergeCell ref="B4:B5"/>
    <mergeCell ref="C4:C5"/>
    <mergeCell ref="D4:D5"/>
    <mergeCell ref="E4:E5"/>
    <mergeCell ref="F4:G4"/>
    <mergeCell ref="H4:H5"/>
  </mergeCells>
  <phoneticPr fontId="20" type="noConversion"/>
  <pageMargins left="0.23622047244094491" right="0.23622047244094491" top="0.74803149606299213" bottom="0.74803149606299213" header="0.31496062992125984" footer="0.31496062992125984"/>
  <pageSetup paperSize="9" scale="41" fitToHeight="8" orientation="portrait" r:id="rId1"/>
  <rowBreaks count="6" manualBreakCount="6">
    <brk id="41" max="16383" man="1"/>
    <brk id="67" max="16383" man="1"/>
    <brk id="88" max="16383" man="1"/>
    <brk id="101" max="16383" man="1"/>
    <brk id="127" max="16383" man="1"/>
    <brk id="1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B7DD-3FBF-4E63-AE4C-12F281FBF9FC}">
  <sheetPr>
    <pageSetUpPr fitToPage="1"/>
  </sheetPr>
  <dimension ref="A1:XFC109"/>
  <sheetViews>
    <sheetView showGridLines="0" tabSelected="1" view="pageBreakPreview" zoomScale="145" zoomScaleNormal="100" zoomScaleSheetLayoutView="145" workbookViewId="0">
      <selection activeCell="D19" sqref="D19"/>
    </sheetView>
  </sheetViews>
  <sheetFormatPr defaultColWidth="8.85546875" defaultRowHeight="18" x14ac:dyDescent="0.25"/>
  <cols>
    <col min="1" max="1" width="11.28515625" style="130" customWidth="1"/>
    <col min="2" max="2" width="11.28515625" style="46" customWidth="1"/>
    <col min="3" max="3" width="83.7109375" style="130" customWidth="1"/>
    <col min="4" max="5" width="8.85546875" style="46"/>
    <col min="6" max="6" width="16.85546875" style="46" customWidth="1"/>
    <col min="7" max="7" width="24.28515625" style="46" bestFit="1" customWidth="1"/>
    <col min="8" max="8" width="38.7109375" style="130" customWidth="1"/>
    <col min="9" max="16384" width="8.85546875" style="130"/>
  </cols>
  <sheetData>
    <row r="1" spans="1:8" ht="40.9" customHeight="1" x14ac:dyDescent="0.25">
      <c r="A1" s="201" t="s">
        <v>253</v>
      </c>
      <c r="B1" s="201"/>
      <c r="C1" s="201"/>
      <c r="D1" s="201"/>
      <c r="E1" s="201"/>
      <c r="F1" s="201"/>
      <c r="G1" s="201"/>
      <c r="H1" s="201"/>
    </row>
    <row r="2" spans="1:8" ht="28.9" customHeight="1" x14ac:dyDescent="0.25">
      <c r="A2" s="202" t="s">
        <v>135</v>
      </c>
      <c r="B2" s="202"/>
      <c r="C2" s="202"/>
      <c r="D2" s="202"/>
      <c r="E2" s="202"/>
      <c r="F2" s="202"/>
      <c r="G2" s="202"/>
      <c r="H2" s="202"/>
    </row>
    <row r="3" spans="1:8" x14ac:dyDescent="0.25">
      <c r="A3" s="203">
        <f ca="1">TODAY()</f>
        <v>46203</v>
      </c>
      <c r="B3" s="203"/>
      <c r="C3" s="203"/>
      <c r="D3" s="203"/>
      <c r="E3" s="203"/>
      <c r="F3" s="203"/>
      <c r="G3" s="203"/>
      <c r="H3" s="203"/>
    </row>
    <row r="4" spans="1:8" x14ac:dyDescent="0.25">
      <c r="A4" s="204" t="s">
        <v>15</v>
      </c>
      <c r="B4" s="204" t="s">
        <v>16</v>
      </c>
      <c r="C4" s="204" t="s">
        <v>17</v>
      </c>
      <c r="D4" s="204" t="s">
        <v>18</v>
      </c>
      <c r="E4" s="205" t="s">
        <v>19</v>
      </c>
      <c r="F4" s="206" t="s">
        <v>25</v>
      </c>
      <c r="G4" s="206"/>
      <c r="H4" s="207" t="s">
        <v>20</v>
      </c>
    </row>
    <row r="5" spans="1:8" x14ac:dyDescent="0.25">
      <c r="A5" s="204"/>
      <c r="B5" s="204"/>
      <c r="C5" s="204"/>
      <c r="D5" s="204"/>
      <c r="E5" s="205"/>
      <c r="F5" s="35" t="s">
        <v>21</v>
      </c>
      <c r="G5" s="82" t="s">
        <v>22</v>
      </c>
      <c r="H5" s="208"/>
    </row>
    <row r="6" spans="1:8" x14ac:dyDescent="0.25">
      <c r="A6" s="45"/>
      <c r="B6" s="45"/>
      <c r="C6" s="52"/>
      <c r="D6" s="45"/>
      <c r="E6" s="45"/>
      <c r="F6" s="45"/>
      <c r="G6" s="86"/>
      <c r="H6" s="124"/>
    </row>
    <row r="7" spans="1:8" x14ac:dyDescent="0.25">
      <c r="A7" s="39">
        <v>1</v>
      </c>
      <c r="B7" s="39"/>
      <c r="C7" s="49" t="s">
        <v>204</v>
      </c>
      <c r="D7" s="40"/>
      <c r="E7" s="41"/>
      <c r="F7" s="42"/>
      <c r="G7" s="80"/>
      <c r="H7" s="40"/>
    </row>
    <row r="8" spans="1:8" x14ac:dyDescent="0.25">
      <c r="A8" s="38"/>
      <c r="B8" s="38"/>
      <c r="C8" s="56"/>
      <c r="D8" s="45"/>
      <c r="E8" s="58"/>
      <c r="F8" s="59"/>
      <c r="G8" s="87"/>
      <c r="H8" s="45"/>
    </row>
    <row r="9" spans="1:8" x14ac:dyDescent="0.25">
      <c r="A9" s="31"/>
      <c r="B9" s="152">
        <v>1.1000000000000001</v>
      </c>
      <c r="C9" s="31" t="s">
        <v>339</v>
      </c>
      <c r="D9" s="152"/>
      <c r="E9" s="152"/>
      <c r="F9" s="152"/>
      <c r="G9" s="152"/>
      <c r="H9" s="31"/>
    </row>
    <row r="10" spans="1:8" ht="126" x14ac:dyDescent="0.25">
      <c r="A10" s="124"/>
      <c r="B10" s="45"/>
      <c r="C10" s="121" t="s">
        <v>338</v>
      </c>
      <c r="D10" s="45" t="s">
        <v>94</v>
      </c>
      <c r="E10" s="45">
        <v>320</v>
      </c>
      <c r="F10" s="45"/>
      <c r="G10" s="87">
        <f>E10*F10</f>
        <v>0</v>
      </c>
      <c r="H10" s="124"/>
    </row>
    <row r="11" spans="1:8" x14ac:dyDescent="0.25">
      <c r="A11" s="124"/>
      <c r="B11" s="108"/>
      <c r="C11" s="44"/>
      <c r="D11" s="45"/>
      <c r="E11" s="45"/>
      <c r="F11" s="45"/>
      <c r="G11" s="87"/>
      <c r="H11" s="124"/>
    </row>
    <row r="12" spans="1:8" x14ac:dyDescent="0.25">
      <c r="A12" s="31"/>
      <c r="B12" s="152">
        <v>1.2</v>
      </c>
      <c r="C12" s="31" t="s">
        <v>121</v>
      </c>
      <c r="D12" s="152"/>
      <c r="E12" s="152"/>
      <c r="F12" s="152"/>
      <c r="G12" s="152"/>
      <c r="H12" s="31"/>
    </row>
    <row r="13" spans="1:8" ht="108" x14ac:dyDescent="0.25">
      <c r="A13" s="124"/>
      <c r="B13" s="45"/>
      <c r="C13" s="121" t="s">
        <v>343</v>
      </c>
      <c r="D13" s="45" t="s">
        <v>41</v>
      </c>
      <c r="E13" s="45">
        <v>1</v>
      </c>
      <c r="F13" s="45"/>
      <c r="G13" s="87">
        <f>E13*F13</f>
        <v>0</v>
      </c>
      <c r="H13" s="124"/>
    </row>
    <row r="14" spans="1:8" ht="16.5" customHeight="1" x14ac:dyDescent="0.25">
      <c r="A14" s="124"/>
      <c r="B14" s="108"/>
      <c r="C14" s="150"/>
      <c r="D14" s="153"/>
      <c r="E14" s="153"/>
      <c r="F14" s="108"/>
      <c r="G14" s="87"/>
      <c r="H14" s="124"/>
    </row>
    <row r="15" spans="1:8" x14ac:dyDescent="0.25">
      <c r="A15" s="31"/>
      <c r="B15" s="152">
        <v>1.3</v>
      </c>
      <c r="C15" s="31" t="s">
        <v>340</v>
      </c>
      <c r="D15" s="152"/>
      <c r="E15" s="152"/>
      <c r="F15" s="152"/>
      <c r="G15" s="152"/>
      <c r="H15" s="31"/>
    </row>
    <row r="16" spans="1:8" ht="36" x14ac:dyDescent="0.25">
      <c r="A16" s="124"/>
      <c r="B16" s="108"/>
      <c r="C16" s="150" t="s">
        <v>341</v>
      </c>
      <c r="D16" s="153" t="s">
        <v>41</v>
      </c>
      <c r="E16" s="153">
        <v>1</v>
      </c>
      <c r="F16" s="108"/>
      <c r="G16" s="87">
        <f t="shared" ref="G16" si="0">E16*F16</f>
        <v>0</v>
      </c>
      <c r="H16" s="124"/>
    </row>
    <row r="17" spans="1:1023 1027:2047 2051:3071 3075:4095 4099:5119 5123:6143 6147:7167 7171:8191 8195:9215 9219:10239 10243:11263 11267:12287 12291:13311 13315:14335 14339:15359 15363:16383" x14ac:dyDescent="0.25">
      <c r="A17" s="124"/>
      <c r="B17" s="108"/>
      <c r="C17" s="150"/>
      <c r="D17" s="153"/>
      <c r="E17" s="153"/>
      <c r="F17" s="108"/>
      <c r="G17" s="87"/>
      <c r="H17" s="124"/>
    </row>
    <row r="18" spans="1:1023 1027:2047 2051:3071 3075:4095 4099:5119 5123:6143 6147:7167 7171:8191 8195:9215 9219:10239 10243:11263 11267:12287 12291:13311 13315:14335 14339:15359 15363:16383" x14ac:dyDescent="0.25">
      <c r="A18" s="31"/>
      <c r="B18" s="152">
        <v>1.4</v>
      </c>
      <c r="C18" s="31" t="s">
        <v>342</v>
      </c>
      <c r="D18" s="152"/>
      <c r="E18" s="152"/>
      <c r="F18" s="152"/>
      <c r="G18" s="152"/>
      <c r="H18" s="31"/>
    </row>
    <row r="19" spans="1:1023 1027:2047 2051:3071 3075:4095 4099:5119 5123:6143 6147:7167 7171:8191 8195:9215 9219:10239 10243:11263 11267:12287 12291:13311 13315:14335 14339:15359 15363:16383" ht="108" x14ac:dyDescent="0.25">
      <c r="A19" s="124"/>
      <c r="B19" s="108"/>
      <c r="C19" s="150" t="s">
        <v>363</v>
      </c>
      <c r="D19" s="153" t="s">
        <v>41</v>
      </c>
      <c r="E19" s="153">
        <v>1</v>
      </c>
      <c r="F19" s="108"/>
      <c r="G19" s="87">
        <f t="shared" ref="G19" si="1">E19*F19</f>
        <v>0</v>
      </c>
      <c r="H19" s="124"/>
    </row>
    <row r="20" spans="1:1023 1027:2047 2051:3071 3075:4095 4099:5119 5123:6143 6147:7167 7171:8191 8195:9215 9219:10239 10243:11263 11267:12287 12291:13311 13315:14335 14339:15359 15363:16383" x14ac:dyDescent="0.25">
      <c r="A20" s="124"/>
      <c r="B20" s="108"/>
      <c r="C20" s="150"/>
      <c r="D20" s="153"/>
      <c r="E20" s="153"/>
      <c r="F20" s="108"/>
      <c r="G20" s="87"/>
      <c r="H20" s="124"/>
    </row>
    <row r="21" spans="1:1023 1027:2047 2051:3071 3075:4095 4099:5119 5123:6143 6147:7167 7171:8191 8195:9215 9219:10239 10243:11263 11267:12287 12291:13311 13315:14335 14339:15359 15363:16383" x14ac:dyDescent="0.25">
      <c r="A21" s="180"/>
      <c r="B21" s="111">
        <v>1.5</v>
      </c>
      <c r="C21" s="181" t="s">
        <v>344</v>
      </c>
      <c r="D21" s="182"/>
      <c r="E21" s="182"/>
      <c r="F21" s="183"/>
      <c r="G21" s="184"/>
      <c r="H21" s="124"/>
    </row>
    <row r="22" spans="1:1023 1027:2047 2051:3071 3075:4095 4099:5119 5123:6143 6147:7167 7171:8191 8195:9215 9219:10239 10243:11263 11267:12287 12291:13311 13315:14335 14339:15359 15363:16383" ht="306" x14ac:dyDescent="0.25">
      <c r="A22" s="124"/>
      <c r="B22" s="109"/>
      <c r="C22" s="150" t="s">
        <v>345</v>
      </c>
      <c r="D22" s="108" t="s">
        <v>41</v>
      </c>
      <c r="E22" s="108">
        <v>1</v>
      </c>
      <c r="F22" s="108"/>
      <c r="G22" s="87">
        <f t="shared" ref="G22" si="2">E22*F22</f>
        <v>0</v>
      </c>
      <c r="H22" s="124"/>
    </row>
    <row r="23" spans="1:1023 1027:2047 2051:3071 3075:4095 4099:5119 5123:6143 6147:7167 7171:8191 8195:9215 9219:10239 10243:11263 11267:12287 12291:13311 13315:14335 14339:15359 15363:16383" x14ac:dyDescent="0.25">
      <c r="A23" s="187"/>
      <c r="B23" s="188"/>
      <c r="C23" s="189"/>
      <c r="D23" s="190"/>
      <c r="E23" s="190"/>
      <c r="F23" s="190"/>
      <c r="G23" s="191"/>
      <c r="H23" s="187"/>
    </row>
    <row r="24" spans="1:1023 1027:2047 2051:3071 3075:4095 4099:5119 5123:6143 6147:7167 7171:8191 8195:9215 9219:10239 10243:11263 11267:12287 12291:13311 13315:14335 14339:15359 15363:16383" s="197" customFormat="1" x14ac:dyDescent="0.25">
      <c r="A24" s="92"/>
      <c r="B24" s="92"/>
      <c r="C24" s="93" t="s">
        <v>132</v>
      </c>
      <c r="D24" s="92"/>
      <c r="E24" s="92"/>
      <c r="F24" s="92"/>
      <c r="G24" s="94">
        <f>SUM(G10:G23)</f>
        <v>0</v>
      </c>
      <c r="H24" s="92"/>
      <c r="K24" s="198"/>
      <c r="O24" s="199"/>
      <c r="S24" s="198"/>
      <c r="W24" s="199"/>
      <c r="AA24" s="198"/>
      <c r="AE24" s="199"/>
      <c r="AI24" s="198"/>
      <c r="AM24" s="199"/>
      <c r="AQ24" s="198"/>
      <c r="AU24" s="199">
        <f>SUM(AU14:AU19)</f>
        <v>0</v>
      </c>
      <c r="AY24" s="198" t="s">
        <v>331</v>
      </c>
      <c r="BC24" s="199">
        <f>SUM(BC14:BC19)</f>
        <v>0</v>
      </c>
      <c r="BG24" s="198" t="s">
        <v>331</v>
      </c>
      <c r="BK24" s="199">
        <f>SUM(BK14:BK19)</f>
        <v>0</v>
      </c>
      <c r="BO24" s="198" t="s">
        <v>331</v>
      </c>
      <c r="BS24" s="199">
        <f>SUM(BS14:BS19)</f>
        <v>0</v>
      </c>
      <c r="BW24" s="198" t="s">
        <v>331</v>
      </c>
      <c r="CA24" s="199">
        <f>SUM(CA14:CA19)</f>
        <v>0</v>
      </c>
      <c r="CE24" s="198" t="s">
        <v>331</v>
      </c>
      <c r="CI24" s="199">
        <f>SUM(CI14:CI19)</f>
        <v>0</v>
      </c>
      <c r="CM24" s="198" t="s">
        <v>331</v>
      </c>
      <c r="CQ24" s="199">
        <f>SUM(CQ14:CQ19)</f>
        <v>0</v>
      </c>
      <c r="CU24" s="198" t="s">
        <v>331</v>
      </c>
      <c r="CY24" s="199">
        <f>SUM(CY14:CY19)</f>
        <v>0</v>
      </c>
      <c r="DC24" s="198" t="s">
        <v>331</v>
      </c>
      <c r="DG24" s="199">
        <f>SUM(DG14:DG19)</f>
        <v>0</v>
      </c>
      <c r="DK24" s="198" t="s">
        <v>331</v>
      </c>
      <c r="DO24" s="199">
        <f>SUM(DO14:DO19)</f>
        <v>0</v>
      </c>
      <c r="DS24" s="198" t="s">
        <v>331</v>
      </c>
      <c r="DW24" s="199">
        <f>SUM(DW14:DW19)</f>
        <v>0</v>
      </c>
      <c r="EA24" s="198" t="s">
        <v>331</v>
      </c>
      <c r="EE24" s="199">
        <f>SUM(EE14:EE19)</f>
        <v>0</v>
      </c>
      <c r="EI24" s="198" t="s">
        <v>331</v>
      </c>
      <c r="EM24" s="199">
        <f>SUM(EM14:EM19)</f>
        <v>0</v>
      </c>
      <c r="EQ24" s="198" t="s">
        <v>331</v>
      </c>
      <c r="EU24" s="199">
        <f>SUM(EU14:EU19)</f>
        <v>0</v>
      </c>
      <c r="EY24" s="198" t="s">
        <v>331</v>
      </c>
      <c r="FC24" s="199">
        <f>SUM(FC14:FC19)</f>
        <v>0</v>
      </c>
      <c r="FG24" s="198" t="s">
        <v>331</v>
      </c>
      <c r="FK24" s="199">
        <f>SUM(FK14:FK19)</f>
        <v>0</v>
      </c>
      <c r="FO24" s="198" t="s">
        <v>331</v>
      </c>
      <c r="FS24" s="199">
        <f>SUM(FS14:FS19)</f>
        <v>0</v>
      </c>
      <c r="FW24" s="198" t="s">
        <v>331</v>
      </c>
      <c r="GA24" s="199">
        <f>SUM(GA14:GA19)</f>
        <v>0</v>
      </c>
      <c r="GE24" s="198" t="s">
        <v>331</v>
      </c>
      <c r="GI24" s="199">
        <f>SUM(GI14:GI19)</f>
        <v>0</v>
      </c>
      <c r="GM24" s="198" t="s">
        <v>331</v>
      </c>
      <c r="GQ24" s="199">
        <f>SUM(GQ14:GQ19)</f>
        <v>0</v>
      </c>
      <c r="GU24" s="198" t="s">
        <v>331</v>
      </c>
      <c r="GY24" s="199">
        <f>SUM(GY14:GY19)</f>
        <v>0</v>
      </c>
      <c r="HC24" s="198" t="s">
        <v>331</v>
      </c>
      <c r="HG24" s="199">
        <f>SUM(HG14:HG19)</f>
        <v>0</v>
      </c>
      <c r="HK24" s="198" t="s">
        <v>331</v>
      </c>
      <c r="HO24" s="199">
        <f>SUM(HO14:HO19)</f>
        <v>0</v>
      </c>
      <c r="HS24" s="198" t="s">
        <v>331</v>
      </c>
      <c r="HW24" s="199">
        <f>SUM(HW14:HW19)</f>
        <v>0</v>
      </c>
      <c r="IA24" s="198" t="s">
        <v>331</v>
      </c>
      <c r="IE24" s="199">
        <f>SUM(IE14:IE19)</f>
        <v>0</v>
      </c>
      <c r="II24" s="198" t="s">
        <v>331</v>
      </c>
      <c r="IM24" s="199">
        <f>SUM(IM14:IM19)</f>
        <v>0</v>
      </c>
      <c r="IQ24" s="198" t="s">
        <v>331</v>
      </c>
      <c r="IU24" s="199">
        <f>SUM(IU14:IU19)</f>
        <v>0</v>
      </c>
      <c r="IY24" s="198" t="s">
        <v>331</v>
      </c>
      <c r="JC24" s="199">
        <f>SUM(JC14:JC19)</f>
        <v>0</v>
      </c>
      <c r="JG24" s="198" t="s">
        <v>331</v>
      </c>
      <c r="JK24" s="199">
        <f>SUM(JK14:JK19)</f>
        <v>0</v>
      </c>
      <c r="JO24" s="198" t="s">
        <v>331</v>
      </c>
      <c r="JS24" s="199">
        <f>SUM(JS14:JS19)</f>
        <v>0</v>
      </c>
      <c r="JW24" s="198" t="s">
        <v>331</v>
      </c>
      <c r="KA24" s="199">
        <f>SUM(KA14:KA19)</f>
        <v>0</v>
      </c>
      <c r="KE24" s="198" t="s">
        <v>331</v>
      </c>
      <c r="KI24" s="199">
        <f>SUM(KI14:KI19)</f>
        <v>0</v>
      </c>
      <c r="KM24" s="198" t="s">
        <v>331</v>
      </c>
      <c r="KQ24" s="199">
        <f>SUM(KQ14:KQ19)</f>
        <v>0</v>
      </c>
      <c r="KU24" s="198" t="s">
        <v>331</v>
      </c>
      <c r="KY24" s="199">
        <f>SUM(KY14:KY19)</f>
        <v>0</v>
      </c>
      <c r="LC24" s="198" t="s">
        <v>331</v>
      </c>
      <c r="LG24" s="199">
        <f>SUM(LG14:LG19)</f>
        <v>0</v>
      </c>
      <c r="LK24" s="198" t="s">
        <v>331</v>
      </c>
      <c r="LO24" s="199">
        <f>SUM(LO14:LO19)</f>
        <v>0</v>
      </c>
      <c r="LS24" s="198" t="s">
        <v>331</v>
      </c>
      <c r="LW24" s="199">
        <f>SUM(LW14:LW19)</f>
        <v>0</v>
      </c>
      <c r="MA24" s="198" t="s">
        <v>331</v>
      </c>
      <c r="ME24" s="199">
        <f>SUM(ME14:ME19)</f>
        <v>0</v>
      </c>
      <c r="MI24" s="198" t="s">
        <v>331</v>
      </c>
      <c r="MM24" s="199">
        <f>SUM(MM14:MM19)</f>
        <v>0</v>
      </c>
      <c r="MQ24" s="198" t="s">
        <v>331</v>
      </c>
      <c r="MU24" s="199">
        <f>SUM(MU14:MU19)</f>
        <v>0</v>
      </c>
      <c r="MY24" s="198" t="s">
        <v>331</v>
      </c>
      <c r="NC24" s="199">
        <f>SUM(NC14:NC19)</f>
        <v>0</v>
      </c>
      <c r="NG24" s="198" t="s">
        <v>331</v>
      </c>
      <c r="NK24" s="199">
        <f>SUM(NK14:NK19)</f>
        <v>0</v>
      </c>
      <c r="NO24" s="198" t="s">
        <v>331</v>
      </c>
      <c r="NS24" s="199">
        <f>SUM(NS14:NS19)</f>
        <v>0</v>
      </c>
      <c r="NW24" s="198" t="s">
        <v>331</v>
      </c>
      <c r="OA24" s="199">
        <f>SUM(OA14:OA19)</f>
        <v>0</v>
      </c>
      <c r="OE24" s="198" t="s">
        <v>331</v>
      </c>
      <c r="OI24" s="199">
        <f>SUM(OI14:OI19)</f>
        <v>0</v>
      </c>
      <c r="OM24" s="198" t="s">
        <v>331</v>
      </c>
      <c r="OQ24" s="199">
        <f>SUM(OQ14:OQ19)</f>
        <v>0</v>
      </c>
      <c r="OU24" s="198" t="s">
        <v>331</v>
      </c>
      <c r="OY24" s="199">
        <f>SUM(OY14:OY19)</f>
        <v>0</v>
      </c>
      <c r="PC24" s="198" t="s">
        <v>331</v>
      </c>
      <c r="PG24" s="199">
        <f>SUM(PG14:PG19)</f>
        <v>0</v>
      </c>
      <c r="PK24" s="198" t="s">
        <v>331</v>
      </c>
      <c r="PO24" s="199">
        <f>SUM(PO14:PO19)</f>
        <v>0</v>
      </c>
      <c r="PS24" s="198" t="s">
        <v>331</v>
      </c>
      <c r="PW24" s="199">
        <f>SUM(PW14:PW19)</f>
        <v>0</v>
      </c>
      <c r="QA24" s="198" t="s">
        <v>331</v>
      </c>
      <c r="QE24" s="199">
        <f>SUM(QE14:QE19)</f>
        <v>0</v>
      </c>
      <c r="QI24" s="198" t="s">
        <v>331</v>
      </c>
      <c r="QM24" s="199">
        <f>SUM(QM14:QM19)</f>
        <v>0</v>
      </c>
      <c r="QQ24" s="198" t="s">
        <v>331</v>
      </c>
      <c r="QU24" s="199">
        <f>SUM(QU14:QU19)</f>
        <v>0</v>
      </c>
      <c r="QY24" s="198" t="s">
        <v>331</v>
      </c>
      <c r="RC24" s="199">
        <f>SUM(RC14:RC19)</f>
        <v>0</v>
      </c>
      <c r="RG24" s="198" t="s">
        <v>331</v>
      </c>
      <c r="RK24" s="199">
        <f>SUM(RK14:RK19)</f>
        <v>0</v>
      </c>
      <c r="RO24" s="198" t="s">
        <v>331</v>
      </c>
      <c r="RS24" s="199">
        <f>SUM(RS14:RS19)</f>
        <v>0</v>
      </c>
      <c r="RW24" s="198" t="s">
        <v>331</v>
      </c>
      <c r="SA24" s="199">
        <f>SUM(SA14:SA19)</f>
        <v>0</v>
      </c>
      <c r="SE24" s="198" t="s">
        <v>331</v>
      </c>
      <c r="SI24" s="199">
        <f>SUM(SI14:SI19)</f>
        <v>0</v>
      </c>
      <c r="SM24" s="198" t="s">
        <v>331</v>
      </c>
      <c r="SQ24" s="199">
        <f>SUM(SQ14:SQ19)</f>
        <v>0</v>
      </c>
      <c r="SU24" s="198" t="s">
        <v>331</v>
      </c>
      <c r="SY24" s="199">
        <f>SUM(SY14:SY19)</f>
        <v>0</v>
      </c>
      <c r="TC24" s="198" t="s">
        <v>331</v>
      </c>
      <c r="TG24" s="199">
        <f>SUM(TG14:TG19)</f>
        <v>0</v>
      </c>
      <c r="TK24" s="198" t="s">
        <v>331</v>
      </c>
      <c r="TO24" s="199">
        <f>SUM(TO14:TO19)</f>
        <v>0</v>
      </c>
      <c r="TS24" s="198" t="s">
        <v>331</v>
      </c>
      <c r="TW24" s="199">
        <f>SUM(TW14:TW19)</f>
        <v>0</v>
      </c>
      <c r="UA24" s="198" t="s">
        <v>331</v>
      </c>
      <c r="UE24" s="199">
        <f>SUM(UE14:UE19)</f>
        <v>0</v>
      </c>
      <c r="UI24" s="198" t="s">
        <v>331</v>
      </c>
      <c r="UM24" s="199">
        <f>SUM(UM14:UM19)</f>
        <v>0</v>
      </c>
      <c r="UQ24" s="198" t="s">
        <v>331</v>
      </c>
      <c r="UU24" s="199">
        <f>SUM(UU14:UU19)</f>
        <v>0</v>
      </c>
      <c r="UY24" s="198" t="s">
        <v>331</v>
      </c>
      <c r="VC24" s="199">
        <f>SUM(VC14:VC19)</f>
        <v>0</v>
      </c>
      <c r="VG24" s="198" t="s">
        <v>331</v>
      </c>
      <c r="VK24" s="199">
        <f>SUM(VK14:VK19)</f>
        <v>0</v>
      </c>
      <c r="VO24" s="198" t="s">
        <v>331</v>
      </c>
      <c r="VS24" s="199">
        <f>SUM(VS14:VS19)</f>
        <v>0</v>
      </c>
      <c r="VW24" s="198" t="s">
        <v>331</v>
      </c>
      <c r="WA24" s="199">
        <f>SUM(WA14:WA19)</f>
        <v>0</v>
      </c>
      <c r="WE24" s="198" t="s">
        <v>331</v>
      </c>
      <c r="WI24" s="199">
        <f>SUM(WI14:WI19)</f>
        <v>0</v>
      </c>
      <c r="WM24" s="198" t="s">
        <v>331</v>
      </c>
      <c r="WQ24" s="199">
        <f>SUM(WQ14:WQ19)</f>
        <v>0</v>
      </c>
      <c r="WU24" s="198" t="s">
        <v>331</v>
      </c>
      <c r="WY24" s="199">
        <f>SUM(WY14:WY19)</f>
        <v>0</v>
      </c>
      <c r="XC24" s="198" t="s">
        <v>331</v>
      </c>
      <c r="XG24" s="199">
        <f>SUM(XG14:XG19)</f>
        <v>0</v>
      </c>
      <c r="XK24" s="198" t="s">
        <v>331</v>
      </c>
      <c r="XO24" s="199">
        <f>SUM(XO14:XO19)</f>
        <v>0</v>
      </c>
      <c r="XS24" s="198" t="s">
        <v>331</v>
      </c>
      <c r="XW24" s="199">
        <f>SUM(XW14:XW19)</f>
        <v>0</v>
      </c>
      <c r="YA24" s="198" t="s">
        <v>331</v>
      </c>
      <c r="YE24" s="199">
        <f>SUM(YE14:YE19)</f>
        <v>0</v>
      </c>
      <c r="YI24" s="198" t="s">
        <v>331</v>
      </c>
      <c r="YM24" s="199">
        <f>SUM(YM14:YM19)</f>
        <v>0</v>
      </c>
      <c r="YQ24" s="198" t="s">
        <v>331</v>
      </c>
      <c r="YU24" s="199">
        <f>SUM(YU14:YU19)</f>
        <v>0</v>
      </c>
      <c r="YY24" s="198" t="s">
        <v>331</v>
      </c>
      <c r="ZC24" s="199">
        <f>SUM(ZC14:ZC19)</f>
        <v>0</v>
      </c>
      <c r="ZG24" s="198" t="s">
        <v>331</v>
      </c>
      <c r="ZK24" s="199">
        <f>SUM(ZK14:ZK19)</f>
        <v>0</v>
      </c>
      <c r="ZO24" s="198" t="s">
        <v>331</v>
      </c>
      <c r="ZS24" s="199">
        <f>SUM(ZS14:ZS19)</f>
        <v>0</v>
      </c>
      <c r="ZW24" s="198" t="s">
        <v>331</v>
      </c>
      <c r="AAA24" s="199">
        <f>SUM(AAA14:AAA19)</f>
        <v>0</v>
      </c>
      <c r="AAE24" s="198" t="s">
        <v>331</v>
      </c>
      <c r="AAI24" s="199">
        <f>SUM(AAI14:AAI19)</f>
        <v>0</v>
      </c>
      <c r="AAM24" s="198" t="s">
        <v>331</v>
      </c>
      <c r="AAQ24" s="199">
        <f>SUM(AAQ14:AAQ19)</f>
        <v>0</v>
      </c>
      <c r="AAU24" s="198" t="s">
        <v>331</v>
      </c>
      <c r="AAY24" s="199">
        <f>SUM(AAY14:AAY19)</f>
        <v>0</v>
      </c>
      <c r="ABC24" s="198" t="s">
        <v>331</v>
      </c>
      <c r="ABG24" s="199">
        <f>SUM(ABG14:ABG19)</f>
        <v>0</v>
      </c>
      <c r="ABK24" s="198" t="s">
        <v>331</v>
      </c>
      <c r="ABO24" s="199">
        <f>SUM(ABO14:ABO19)</f>
        <v>0</v>
      </c>
      <c r="ABS24" s="198" t="s">
        <v>331</v>
      </c>
      <c r="ABW24" s="199">
        <f>SUM(ABW14:ABW19)</f>
        <v>0</v>
      </c>
      <c r="ACA24" s="198" t="s">
        <v>331</v>
      </c>
      <c r="ACE24" s="199">
        <f>SUM(ACE14:ACE19)</f>
        <v>0</v>
      </c>
      <c r="ACI24" s="198" t="s">
        <v>331</v>
      </c>
      <c r="ACM24" s="199">
        <f>SUM(ACM14:ACM19)</f>
        <v>0</v>
      </c>
      <c r="ACQ24" s="198" t="s">
        <v>331</v>
      </c>
      <c r="ACU24" s="199">
        <f>SUM(ACU14:ACU19)</f>
        <v>0</v>
      </c>
      <c r="ACY24" s="198" t="s">
        <v>331</v>
      </c>
      <c r="ADC24" s="199">
        <f>SUM(ADC14:ADC19)</f>
        <v>0</v>
      </c>
      <c r="ADG24" s="198" t="s">
        <v>331</v>
      </c>
      <c r="ADK24" s="199">
        <f>SUM(ADK14:ADK19)</f>
        <v>0</v>
      </c>
      <c r="ADO24" s="198" t="s">
        <v>331</v>
      </c>
      <c r="ADS24" s="199">
        <f>SUM(ADS14:ADS19)</f>
        <v>0</v>
      </c>
      <c r="ADW24" s="198" t="s">
        <v>331</v>
      </c>
      <c r="AEA24" s="199">
        <f>SUM(AEA14:AEA19)</f>
        <v>0</v>
      </c>
      <c r="AEE24" s="198" t="s">
        <v>331</v>
      </c>
      <c r="AEI24" s="199">
        <f>SUM(AEI14:AEI19)</f>
        <v>0</v>
      </c>
      <c r="AEM24" s="198" t="s">
        <v>331</v>
      </c>
      <c r="AEQ24" s="199">
        <f>SUM(AEQ14:AEQ19)</f>
        <v>0</v>
      </c>
      <c r="AEU24" s="198" t="s">
        <v>331</v>
      </c>
      <c r="AEY24" s="199">
        <f>SUM(AEY14:AEY19)</f>
        <v>0</v>
      </c>
      <c r="AFC24" s="198" t="s">
        <v>331</v>
      </c>
      <c r="AFG24" s="199">
        <f>SUM(AFG14:AFG19)</f>
        <v>0</v>
      </c>
      <c r="AFK24" s="198" t="s">
        <v>331</v>
      </c>
      <c r="AFO24" s="199">
        <f>SUM(AFO14:AFO19)</f>
        <v>0</v>
      </c>
      <c r="AFS24" s="198" t="s">
        <v>331</v>
      </c>
      <c r="AFW24" s="199">
        <f>SUM(AFW14:AFW19)</f>
        <v>0</v>
      </c>
      <c r="AGA24" s="198" t="s">
        <v>331</v>
      </c>
      <c r="AGE24" s="199">
        <f>SUM(AGE14:AGE19)</f>
        <v>0</v>
      </c>
      <c r="AGI24" s="198" t="s">
        <v>331</v>
      </c>
      <c r="AGM24" s="199">
        <f>SUM(AGM14:AGM19)</f>
        <v>0</v>
      </c>
      <c r="AGQ24" s="198" t="s">
        <v>331</v>
      </c>
      <c r="AGU24" s="199">
        <f>SUM(AGU14:AGU19)</f>
        <v>0</v>
      </c>
      <c r="AGY24" s="198" t="s">
        <v>331</v>
      </c>
      <c r="AHC24" s="199">
        <f>SUM(AHC14:AHC19)</f>
        <v>0</v>
      </c>
      <c r="AHG24" s="198" t="s">
        <v>331</v>
      </c>
      <c r="AHK24" s="199">
        <f>SUM(AHK14:AHK19)</f>
        <v>0</v>
      </c>
      <c r="AHO24" s="198" t="s">
        <v>331</v>
      </c>
      <c r="AHS24" s="199">
        <f>SUM(AHS14:AHS19)</f>
        <v>0</v>
      </c>
      <c r="AHW24" s="198" t="s">
        <v>331</v>
      </c>
      <c r="AIA24" s="199">
        <f>SUM(AIA14:AIA19)</f>
        <v>0</v>
      </c>
      <c r="AIE24" s="198" t="s">
        <v>331</v>
      </c>
      <c r="AII24" s="199">
        <f>SUM(AII14:AII19)</f>
        <v>0</v>
      </c>
      <c r="AIM24" s="198" t="s">
        <v>331</v>
      </c>
      <c r="AIQ24" s="199">
        <f>SUM(AIQ14:AIQ19)</f>
        <v>0</v>
      </c>
      <c r="AIU24" s="198" t="s">
        <v>331</v>
      </c>
      <c r="AIY24" s="199">
        <f>SUM(AIY14:AIY19)</f>
        <v>0</v>
      </c>
      <c r="AJC24" s="198" t="s">
        <v>331</v>
      </c>
      <c r="AJG24" s="199">
        <f>SUM(AJG14:AJG19)</f>
        <v>0</v>
      </c>
      <c r="AJK24" s="198" t="s">
        <v>331</v>
      </c>
      <c r="AJO24" s="199">
        <f>SUM(AJO14:AJO19)</f>
        <v>0</v>
      </c>
      <c r="AJS24" s="198" t="s">
        <v>331</v>
      </c>
      <c r="AJW24" s="199">
        <f>SUM(AJW14:AJW19)</f>
        <v>0</v>
      </c>
      <c r="AKA24" s="198" t="s">
        <v>331</v>
      </c>
      <c r="AKE24" s="199">
        <f>SUM(AKE14:AKE19)</f>
        <v>0</v>
      </c>
      <c r="AKI24" s="198" t="s">
        <v>331</v>
      </c>
      <c r="AKM24" s="199">
        <f>SUM(AKM14:AKM19)</f>
        <v>0</v>
      </c>
      <c r="AKQ24" s="198" t="s">
        <v>331</v>
      </c>
      <c r="AKU24" s="199">
        <f>SUM(AKU14:AKU19)</f>
        <v>0</v>
      </c>
      <c r="AKY24" s="198" t="s">
        <v>331</v>
      </c>
      <c r="ALC24" s="199">
        <f>SUM(ALC14:ALC19)</f>
        <v>0</v>
      </c>
      <c r="ALG24" s="198" t="s">
        <v>331</v>
      </c>
      <c r="ALK24" s="199">
        <f>SUM(ALK14:ALK19)</f>
        <v>0</v>
      </c>
      <c r="ALO24" s="198" t="s">
        <v>331</v>
      </c>
      <c r="ALS24" s="199">
        <f>SUM(ALS14:ALS19)</f>
        <v>0</v>
      </c>
      <c r="ALW24" s="198" t="s">
        <v>331</v>
      </c>
      <c r="AMA24" s="199">
        <f>SUM(AMA14:AMA19)</f>
        <v>0</v>
      </c>
      <c r="AME24" s="198" t="s">
        <v>331</v>
      </c>
      <c r="AMI24" s="199">
        <f>SUM(AMI14:AMI19)</f>
        <v>0</v>
      </c>
      <c r="AMM24" s="198" t="s">
        <v>331</v>
      </c>
      <c r="AMQ24" s="199">
        <f>SUM(AMQ14:AMQ19)</f>
        <v>0</v>
      </c>
      <c r="AMU24" s="198" t="s">
        <v>331</v>
      </c>
      <c r="AMY24" s="199">
        <f>SUM(AMY14:AMY19)</f>
        <v>0</v>
      </c>
      <c r="ANC24" s="198" t="s">
        <v>331</v>
      </c>
      <c r="ANG24" s="199">
        <f>SUM(ANG14:ANG19)</f>
        <v>0</v>
      </c>
      <c r="ANK24" s="198" t="s">
        <v>331</v>
      </c>
      <c r="ANO24" s="199">
        <f>SUM(ANO14:ANO19)</f>
        <v>0</v>
      </c>
      <c r="ANS24" s="198" t="s">
        <v>331</v>
      </c>
      <c r="ANW24" s="199">
        <f>SUM(ANW14:ANW19)</f>
        <v>0</v>
      </c>
      <c r="AOA24" s="198" t="s">
        <v>331</v>
      </c>
      <c r="AOE24" s="199">
        <f>SUM(AOE14:AOE19)</f>
        <v>0</v>
      </c>
      <c r="AOI24" s="198" t="s">
        <v>331</v>
      </c>
      <c r="AOM24" s="199">
        <f>SUM(AOM14:AOM19)</f>
        <v>0</v>
      </c>
      <c r="AOQ24" s="198" t="s">
        <v>331</v>
      </c>
      <c r="AOU24" s="199">
        <f>SUM(AOU14:AOU19)</f>
        <v>0</v>
      </c>
      <c r="AOY24" s="198" t="s">
        <v>331</v>
      </c>
      <c r="APC24" s="199">
        <f>SUM(APC14:APC19)</f>
        <v>0</v>
      </c>
      <c r="APG24" s="198" t="s">
        <v>331</v>
      </c>
      <c r="APK24" s="199">
        <f>SUM(APK14:APK19)</f>
        <v>0</v>
      </c>
      <c r="APO24" s="198" t="s">
        <v>331</v>
      </c>
      <c r="APS24" s="199">
        <f>SUM(APS14:APS19)</f>
        <v>0</v>
      </c>
      <c r="APW24" s="198" t="s">
        <v>331</v>
      </c>
      <c r="AQA24" s="199">
        <f>SUM(AQA14:AQA19)</f>
        <v>0</v>
      </c>
      <c r="AQE24" s="198" t="s">
        <v>331</v>
      </c>
      <c r="AQI24" s="199">
        <f>SUM(AQI14:AQI19)</f>
        <v>0</v>
      </c>
      <c r="AQM24" s="198" t="s">
        <v>331</v>
      </c>
      <c r="AQQ24" s="199">
        <f>SUM(AQQ14:AQQ19)</f>
        <v>0</v>
      </c>
      <c r="AQU24" s="198" t="s">
        <v>331</v>
      </c>
      <c r="AQY24" s="199">
        <f>SUM(AQY14:AQY19)</f>
        <v>0</v>
      </c>
      <c r="ARC24" s="198" t="s">
        <v>331</v>
      </c>
      <c r="ARG24" s="199">
        <f>SUM(ARG14:ARG19)</f>
        <v>0</v>
      </c>
      <c r="ARK24" s="198" t="s">
        <v>331</v>
      </c>
      <c r="ARO24" s="199">
        <f>SUM(ARO14:ARO19)</f>
        <v>0</v>
      </c>
      <c r="ARS24" s="198" t="s">
        <v>331</v>
      </c>
      <c r="ARW24" s="199">
        <f>SUM(ARW14:ARW19)</f>
        <v>0</v>
      </c>
      <c r="ASA24" s="198" t="s">
        <v>331</v>
      </c>
      <c r="ASE24" s="199">
        <f>SUM(ASE14:ASE19)</f>
        <v>0</v>
      </c>
      <c r="ASI24" s="198" t="s">
        <v>331</v>
      </c>
      <c r="ASM24" s="199">
        <f>SUM(ASM14:ASM19)</f>
        <v>0</v>
      </c>
      <c r="ASQ24" s="198" t="s">
        <v>331</v>
      </c>
      <c r="ASU24" s="199">
        <f>SUM(ASU14:ASU19)</f>
        <v>0</v>
      </c>
      <c r="ASY24" s="198" t="s">
        <v>331</v>
      </c>
      <c r="ATC24" s="199">
        <f>SUM(ATC14:ATC19)</f>
        <v>0</v>
      </c>
      <c r="ATG24" s="198" t="s">
        <v>331</v>
      </c>
      <c r="ATK24" s="199">
        <f>SUM(ATK14:ATK19)</f>
        <v>0</v>
      </c>
      <c r="ATO24" s="198" t="s">
        <v>331</v>
      </c>
      <c r="ATS24" s="199">
        <f>SUM(ATS14:ATS19)</f>
        <v>0</v>
      </c>
      <c r="ATW24" s="198" t="s">
        <v>331</v>
      </c>
      <c r="AUA24" s="199">
        <f>SUM(AUA14:AUA19)</f>
        <v>0</v>
      </c>
      <c r="AUE24" s="198" t="s">
        <v>331</v>
      </c>
      <c r="AUI24" s="199">
        <f>SUM(AUI14:AUI19)</f>
        <v>0</v>
      </c>
      <c r="AUM24" s="198" t="s">
        <v>331</v>
      </c>
      <c r="AUQ24" s="199">
        <f>SUM(AUQ14:AUQ19)</f>
        <v>0</v>
      </c>
      <c r="AUU24" s="198" t="s">
        <v>331</v>
      </c>
      <c r="AUY24" s="199">
        <f>SUM(AUY14:AUY19)</f>
        <v>0</v>
      </c>
      <c r="AVC24" s="198" t="s">
        <v>331</v>
      </c>
      <c r="AVG24" s="199">
        <f>SUM(AVG14:AVG19)</f>
        <v>0</v>
      </c>
      <c r="AVK24" s="198" t="s">
        <v>331</v>
      </c>
      <c r="AVO24" s="199">
        <f>SUM(AVO14:AVO19)</f>
        <v>0</v>
      </c>
      <c r="AVS24" s="198" t="s">
        <v>331</v>
      </c>
      <c r="AVW24" s="199">
        <f>SUM(AVW14:AVW19)</f>
        <v>0</v>
      </c>
      <c r="AWA24" s="198" t="s">
        <v>331</v>
      </c>
      <c r="AWE24" s="199">
        <f>SUM(AWE14:AWE19)</f>
        <v>0</v>
      </c>
      <c r="AWI24" s="198" t="s">
        <v>331</v>
      </c>
      <c r="AWM24" s="199">
        <f>SUM(AWM14:AWM19)</f>
        <v>0</v>
      </c>
      <c r="AWQ24" s="198" t="s">
        <v>331</v>
      </c>
      <c r="AWU24" s="199">
        <f>SUM(AWU14:AWU19)</f>
        <v>0</v>
      </c>
      <c r="AWY24" s="198" t="s">
        <v>331</v>
      </c>
      <c r="AXC24" s="199">
        <f>SUM(AXC14:AXC19)</f>
        <v>0</v>
      </c>
      <c r="AXG24" s="198" t="s">
        <v>331</v>
      </c>
      <c r="AXK24" s="199">
        <f>SUM(AXK14:AXK19)</f>
        <v>0</v>
      </c>
      <c r="AXO24" s="198" t="s">
        <v>331</v>
      </c>
      <c r="AXS24" s="199">
        <f>SUM(AXS14:AXS19)</f>
        <v>0</v>
      </c>
      <c r="AXW24" s="198" t="s">
        <v>331</v>
      </c>
      <c r="AYA24" s="199">
        <f>SUM(AYA14:AYA19)</f>
        <v>0</v>
      </c>
      <c r="AYE24" s="198" t="s">
        <v>331</v>
      </c>
      <c r="AYI24" s="199">
        <f>SUM(AYI14:AYI19)</f>
        <v>0</v>
      </c>
      <c r="AYM24" s="198" t="s">
        <v>331</v>
      </c>
      <c r="AYQ24" s="199">
        <f>SUM(AYQ14:AYQ19)</f>
        <v>0</v>
      </c>
      <c r="AYU24" s="198" t="s">
        <v>331</v>
      </c>
      <c r="AYY24" s="199">
        <f>SUM(AYY14:AYY19)</f>
        <v>0</v>
      </c>
      <c r="AZC24" s="198" t="s">
        <v>331</v>
      </c>
      <c r="AZG24" s="199">
        <f>SUM(AZG14:AZG19)</f>
        <v>0</v>
      </c>
      <c r="AZK24" s="198" t="s">
        <v>331</v>
      </c>
      <c r="AZO24" s="199">
        <f>SUM(AZO14:AZO19)</f>
        <v>0</v>
      </c>
      <c r="AZS24" s="198" t="s">
        <v>331</v>
      </c>
      <c r="AZW24" s="199">
        <f>SUM(AZW14:AZW19)</f>
        <v>0</v>
      </c>
      <c r="BAA24" s="198" t="s">
        <v>331</v>
      </c>
      <c r="BAE24" s="199">
        <f>SUM(BAE14:BAE19)</f>
        <v>0</v>
      </c>
      <c r="BAI24" s="198" t="s">
        <v>331</v>
      </c>
      <c r="BAM24" s="199">
        <f>SUM(BAM14:BAM19)</f>
        <v>0</v>
      </c>
      <c r="BAQ24" s="198" t="s">
        <v>331</v>
      </c>
      <c r="BAU24" s="199">
        <f>SUM(BAU14:BAU19)</f>
        <v>0</v>
      </c>
      <c r="BAY24" s="198" t="s">
        <v>331</v>
      </c>
      <c r="BBC24" s="199">
        <f>SUM(BBC14:BBC19)</f>
        <v>0</v>
      </c>
      <c r="BBG24" s="198" t="s">
        <v>331</v>
      </c>
      <c r="BBK24" s="199">
        <f>SUM(BBK14:BBK19)</f>
        <v>0</v>
      </c>
      <c r="BBO24" s="198" t="s">
        <v>331</v>
      </c>
      <c r="BBS24" s="199">
        <f>SUM(BBS14:BBS19)</f>
        <v>0</v>
      </c>
      <c r="BBW24" s="198" t="s">
        <v>331</v>
      </c>
      <c r="BCA24" s="199">
        <f>SUM(BCA14:BCA19)</f>
        <v>0</v>
      </c>
      <c r="BCE24" s="198" t="s">
        <v>331</v>
      </c>
      <c r="BCI24" s="199">
        <f>SUM(BCI14:BCI19)</f>
        <v>0</v>
      </c>
      <c r="BCM24" s="198" t="s">
        <v>331</v>
      </c>
      <c r="BCQ24" s="199">
        <f>SUM(BCQ14:BCQ19)</f>
        <v>0</v>
      </c>
      <c r="BCU24" s="198" t="s">
        <v>331</v>
      </c>
      <c r="BCY24" s="199">
        <f>SUM(BCY14:BCY19)</f>
        <v>0</v>
      </c>
      <c r="BDC24" s="198" t="s">
        <v>331</v>
      </c>
      <c r="BDG24" s="199">
        <f>SUM(BDG14:BDG19)</f>
        <v>0</v>
      </c>
      <c r="BDK24" s="198" t="s">
        <v>331</v>
      </c>
      <c r="BDO24" s="199">
        <f>SUM(BDO14:BDO19)</f>
        <v>0</v>
      </c>
      <c r="BDS24" s="198" t="s">
        <v>331</v>
      </c>
      <c r="BDW24" s="199">
        <f>SUM(BDW14:BDW19)</f>
        <v>0</v>
      </c>
      <c r="BEA24" s="198" t="s">
        <v>331</v>
      </c>
      <c r="BEE24" s="199">
        <f>SUM(BEE14:BEE19)</f>
        <v>0</v>
      </c>
      <c r="BEI24" s="198" t="s">
        <v>331</v>
      </c>
      <c r="BEM24" s="199">
        <f>SUM(BEM14:BEM19)</f>
        <v>0</v>
      </c>
      <c r="BEQ24" s="198" t="s">
        <v>331</v>
      </c>
      <c r="BEU24" s="199">
        <f>SUM(BEU14:BEU19)</f>
        <v>0</v>
      </c>
      <c r="BEY24" s="198" t="s">
        <v>331</v>
      </c>
      <c r="BFC24" s="199">
        <f>SUM(BFC14:BFC19)</f>
        <v>0</v>
      </c>
      <c r="BFG24" s="198" t="s">
        <v>331</v>
      </c>
      <c r="BFK24" s="199">
        <f>SUM(BFK14:BFK19)</f>
        <v>0</v>
      </c>
      <c r="BFO24" s="198" t="s">
        <v>331</v>
      </c>
      <c r="BFS24" s="199">
        <f>SUM(BFS14:BFS19)</f>
        <v>0</v>
      </c>
      <c r="BFW24" s="198" t="s">
        <v>331</v>
      </c>
      <c r="BGA24" s="199">
        <f>SUM(BGA14:BGA19)</f>
        <v>0</v>
      </c>
      <c r="BGE24" s="198" t="s">
        <v>331</v>
      </c>
      <c r="BGI24" s="199">
        <f>SUM(BGI14:BGI19)</f>
        <v>0</v>
      </c>
      <c r="BGM24" s="198" t="s">
        <v>331</v>
      </c>
      <c r="BGQ24" s="199">
        <f>SUM(BGQ14:BGQ19)</f>
        <v>0</v>
      </c>
      <c r="BGU24" s="198" t="s">
        <v>331</v>
      </c>
      <c r="BGY24" s="199">
        <f>SUM(BGY14:BGY19)</f>
        <v>0</v>
      </c>
      <c r="BHC24" s="198" t="s">
        <v>331</v>
      </c>
      <c r="BHG24" s="199">
        <f>SUM(BHG14:BHG19)</f>
        <v>0</v>
      </c>
      <c r="BHK24" s="198" t="s">
        <v>331</v>
      </c>
      <c r="BHO24" s="199">
        <f>SUM(BHO14:BHO19)</f>
        <v>0</v>
      </c>
      <c r="BHS24" s="198" t="s">
        <v>331</v>
      </c>
      <c r="BHW24" s="199">
        <f>SUM(BHW14:BHW19)</f>
        <v>0</v>
      </c>
      <c r="BIA24" s="198" t="s">
        <v>331</v>
      </c>
      <c r="BIE24" s="199">
        <f>SUM(BIE14:BIE19)</f>
        <v>0</v>
      </c>
      <c r="BII24" s="198" t="s">
        <v>331</v>
      </c>
      <c r="BIM24" s="199">
        <f>SUM(BIM14:BIM19)</f>
        <v>0</v>
      </c>
      <c r="BIQ24" s="198" t="s">
        <v>331</v>
      </c>
      <c r="BIU24" s="199">
        <f>SUM(BIU14:BIU19)</f>
        <v>0</v>
      </c>
      <c r="BIY24" s="198" t="s">
        <v>331</v>
      </c>
      <c r="BJC24" s="199">
        <f>SUM(BJC14:BJC19)</f>
        <v>0</v>
      </c>
      <c r="BJG24" s="198" t="s">
        <v>331</v>
      </c>
      <c r="BJK24" s="199">
        <f>SUM(BJK14:BJK19)</f>
        <v>0</v>
      </c>
      <c r="BJO24" s="198" t="s">
        <v>331</v>
      </c>
      <c r="BJS24" s="199">
        <f>SUM(BJS14:BJS19)</f>
        <v>0</v>
      </c>
      <c r="BJW24" s="198" t="s">
        <v>331</v>
      </c>
      <c r="BKA24" s="199">
        <f>SUM(BKA14:BKA19)</f>
        <v>0</v>
      </c>
      <c r="BKE24" s="198" t="s">
        <v>331</v>
      </c>
      <c r="BKI24" s="199">
        <f>SUM(BKI14:BKI19)</f>
        <v>0</v>
      </c>
      <c r="BKM24" s="198" t="s">
        <v>331</v>
      </c>
      <c r="BKQ24" s="199">
        <f>SUM(BKQ14:BKQ19)</f>
        <v>0</v>
      </c>
      <c r="BKU24" s="198" t="s">
        <v>331</v>
      </c>
      <c r="BKY24" s="199">
        <f>SUM(BKY14:BKY19)</f>
        <v>0</v>
      </c>
      <c r="BLC24" s="198" t="s">
        <v>331</v>
      </c>
      <c r="BLG24" s="199">
        <f>SUM(BLG14:BLG19)</f>
        <v>0</v>
      </c>
      <c r="BLK24" s="198" t="s">
        <v>331</v>
      </c>
      <c r="BLO24" s="199">
        <f>SUM(BLO14:BLO19)</f>
        <v>0</v>
      </c>
      <c r="BLS24" s="198" t="s">
        <v>331</v>
      </c>
      <c r="BLW24" s="199">
        <f>SUM(BLW14:BLW19)</f>
        <v>0</v>
      </c>
      <c r="BMA24" s="198" t="s">
        <v>331</v>
      </c>
      <c r="BME24" s="199">
        <f>SUM(BME14:BME19)</f>
        <v>0</v>
      </c>
      <c r="BMI24" s="198" t="s">
        <v>331</v>
      </c>
      <c r="BMM24" s="199">
        <f>SUM(BMM14:BMM19)</f>
        <v>0</v>
      </c>
      <c r="BMQ24" s="198" t="s">
        <v>331</v>
      </c>
      <c r="BMU24" s="199">
        <f>SUM(BMU14:BMU19)</f>
        <v>0</v>
      </c>
      <c r="BMY24" s="198" t="s">
        <v>331</v>
      </c>
      <c r="BNC24" s="199">
        <f>SUM(BNC14:BNC19)</f>
        <v>0</v>
      </c>
      <c r="BNG24" s="198" t="s">
        <v>331</v>
      </c>
      <c r="BNK24" s="199">
        <f>SUM(BNK14:BNK19)</f>
        <v>0</v>
      </c>
      <c r="BNO24" s="198" t="s">
        <v>331</v>
      </c>
      <c r="BNS24" s="199">
        <f>SUM(BNS14:BNS19)</f>
        <v>0</v>
      </c>
      <c r="BNW24" s="198" t="s">
        <v>331</v>
      </c>
      <c r="BOA24" s="199">
        <f>SUM(BOA14:BOA19)</f>
        <v>0</v>
      </c>
      <c r="BOE24" s="198" t="s">
        <v>331</v>
      </c>
      <c r="BOI24" s="199">
        <f>SUM(BOI14:BOI19)</f>
        <v>0</v>
      </c>
      <c r="BOM24" s="198" t="s">
        <v>331</v>
      </c>
      <c r="BOQ24" s="199">
        <f>SUM(BOQ14:BOQ19)</f>
        <v>0</v>
      </c>
      <c r="BOU24" s="198" t="s">
        <v>331</v>
      </c>
      <c r="BOY24" s="199">
        <f>SUM(BOY14:BOY19)</f>
        <v>0</v>
      </c>
      <c r="BPC24" s="198" t="s">
        <v>331</v>
      </c>
      <c r="BPG24" s="199">
        <f>SUM(BPG14:BPG19)</f>
        <v>0</v>
      </c>
      <c r="BPK24" s="198" t="s">
        <v>331</v>
      </c>
      <c r="BPO24" s="199">
        <f>SUM(BPO14:BPO19)</f>
        <v>0</v>
      </c>
      <c r="BPS24" s="198" t="s">
        <v>331</v>
      </c>
      <c r="BPW24" s="199">
        <f>SUM(BPW14:BPW19)</f>
        <v>0</v>
      </c>
      <c r="BQA24" s="198" t="s">
        <v>331</v>
      </c>
      <c r="BQE24" s="199">
        <f>SUM(BQE14:BQE19)</f>
        <v>0</v>
      </c>
      <c r="BQI24" s="198" t="s">
        <v>331</v>
      </c>
      <c r="BQM24" s="199">
        <f>SUM(BQM14:BQM19)</f>
        <v>0</v>
      </c>
      <c r="BQQ24" s="198" t="s">
        <v>331</v>
      </c>
      <c r="BQU24" s="199">
        <f>SUM(BQU14:BQU19)</f>
        <v>0</v>
      </c>
      <c r="BQY24" s="198" t="s">
        <v>331</v>
      </c>
      <c r="BRC24" s="199">
        <f>SUM(BRC14:BRC19)</f>
        <v>0</v>
      </c>
      <c r="BRG24" s="198" t="s">
        <v>331</v>
      </c>
      <c r="BRK24" s="199">
        <f>SUM(BRK14:BRK19)</f>
        <v>0</v>
      </c>
      <c r="BRO24" s="198" t="s">
        <v>331</v>
      </c>
      <c r="BRS24" s="199">
        <f>SUM(BRS14:BRS19)</f>
        <v>0</v>
      </c>
      <c r="BRW24" s="198" t="s">
        <v>331</v>
      </c>
      <c r="BSA24" s="199">
        <f>SUM(BSA14:BSA19)</f>
        <v>0</v>
      </c>
      <c r="BSE24" s="198" t="s">
        <v>331</v>
      </c>
      <c r="BSI24" s="199">
        <f>SUM(BSI14:BSI19)</f>
        <v>0</v>
      </c>
      <c r="BSM24" s="198" t="s">
        <v>331</v>
      </c>
      <c r="BSQ24" s="199">
        <f>SUM(BSQ14:BSQ19)</f>
        <v>0</v>
      </c>
      <c r="BSU24" s="198" t="s">
        <v>331</v>
      </c>
      <c r="BSY24" s="199">
        <f>SUM(BSY14:BSY19)</f>
        <v>0</v>
      </c>
      <c r="BTC24" s="198" t="s">
        <v>331</v>
      </c>
      <c r="BTG24" s="199">
        <f>SUM(BTG14:BTG19)</f>
        <v>0</v>
      </c>
      <c r="BTK24" s="198" t="s">
        <v>331</v>
      </c>
      <c r="BTO24" s="199">
        <f>SUM(BTO14:BTO19)</f>
        <v>0</v>
      </c>
      <c r="BTS24" s="198" t="s">
        <v>331</v>
      </c>
      <c r="BTW24" s="199">
        <f>SUM(BTW14:BTW19)</f>
        <v>0</v>
      </c>
      <c r="BUA24" s="198" t="s">
        <v>331</v>
      </c>
      <c r="BUE24" s="199">
        <f>SUM(BUE14:BUE19)</f>
        <v>0</v>
      </c>
      <c r="BUI24" s="198" t="s">
        <v>331</v>
      </c>
      <c r="BUM24" s="199">
        <f>SUM(BUM14:BUM19)</f>
        <v>0</v>
      </c>
      <c r="BUQ24" s="198" t="s">
        <v>331</v>
      </c>
      <c r="BUU24" s="199">
        <f>SUM(BUU14:BUU19)</f>
        <v>0</v>
      </c>
      <c r="BUY24" s="198" t="s">
        <v>331</v>
      </c>
      <c r="BVC24" s="199">
        <f>SUM(BVC14:BVC19)</f>
        <v>0</v>
      </c>
      <c r="BVG24" s="198" t="s">
        <v>331</v>
      </c>
      <c r="BVK24" s="199">
        <f>SUM(BVK14:BVK19)</f>
        <v>0</v>
      </c>
      <c r="BVO24" s="198" t="s">
        <v>331</v>
      </c>
      <c r="BVS24" s="199">
        <f>SUM(BVS14:BVS19)</f>
        <v>0</v>
      </c>
      <c r="BVW24" s="198" t="s">
        <v>331</v>
      </c>
      <c r="BWA24" s="199">
        <f>SUM(BWA14:BWA19)</f>
        <v>0</v>
      </c>
      <c r="BWE24" s="198" t="s">
        <v>331</v>
      </c>
      <c r="BWI24" s="199">
        <f>SUM(BWI14:BWI19)</f>
        <v>0</v>
      </c>
      <c r="BWM24" s="198" t="s">
        <v>331</v>
      </c>
      <c r="BWQ24" s="199">
        <f>SUM(BWQ14:BWQ19)</f>
        <v>0</v>
      </c>
      <c r="BWU24" s="198" t="s">
        <v>331</v>
      </c>
      <c r="BWY24" s="199">
        <f>SUM(BWY14:BWY19)</f>
        <v>0</v>
      </c>
      <c r="BXC24" s="198" t="s">
        <v>331</v>
      </c>
      <c r="BXG24" s="199">
        <f>SUM(BXG14:BXG19)</f>
        <v>0</v>
      </c>
      <c r="BXK24" s="198" t="s">
        <v>331</v>
      </c>
      <c r="BXO24" s="199">
        <f>SUM(BXO14:BXO19)</f>
        <v>0</v>
      </c>
      <c r="BXS24" s="198" t="s">
        <v>331</v>
      </c>
      <c r="BXW24" s="199">
        <f>SUM(BXW14:BXW19)</f>
        <v>0</v>
      </c>
      <c r="BYA24" s="198" t="s">
        <v>331</v>
      </c>
      <c r="BYE24" s="199">
        <f>SUM(BYE14:BYE19)</f>
        <v>0</v>
      </c>
      <c r="BYI24" s="198" t="s">
        <v>331</v>
      </c>
      <c r="BYM24" s="199">
        <f>SUM(BYM14:BYM19)</f>
        <v>0</v>
      </c>
      <c r="BYQ24" s="198" t="s">
        <v>331</v>
      </c>
      <c r="BYU24" s="199">
        <f>SUM(BYU14:BYU19)</f>
        <v>0</v>
      </c>
      <c r="BYY24" s="198" t="s">
        <v>331</v>
      </c>
      <c r="BZC24" s="199">
        <f>SUM(BZC14:BZC19)</f>
        <v>0</v>
      </c>
      <c r="BZG24" s="198" t="s">
        <v>331</v>
      </c>
      <c r="BZK24" s="199">
        <f>SUM(BZK14:BZK19)</f>
        <v>0</v>
      </c>
      <c r="BZO24" s="198" t="s">
        <v>331</v>
      </c>
      <c r="BZS24" s="199">
        <f>SUM(BZS14:BZS19)</f>
        <v>0</v>
      </c>
      <c r="BZW24" s="198" t="s">
        <v>331</v>
      </c>
      <c r="CAA24" s="199">
        <f>SUM(CAA14:CAA19)</f>
        <v>0</v>
      </c>
      <c r="CAE24" s="198" t="s">
        <v>331</v>
      </c>
      <c r="CAI24" s="199">
        <f>SUM(CAI14:CAI19)</f>
        <v>0</v>
      </c>
      <c r="CAM24" s="198" t="s">
        <v>331</v>
      </c>
      <c r="CAQ24" s="199">
        <f>SUM(CAQ14:CAQ19)</f>
        <v>0</v>
      </c>
      <c r="CAU24" s="198" t="s">
        <v>331</v>
      </c>
      <c r="CAY24" s="199">
        <f>SUM(CAY14:CAY19)</f>
        <v>0</v>
      </c>
      <c r="CBC24" s="198" t="s">
        <v>331</v>
      </c>
      <c r="CBG24" s="199">
        <f>SUM(CBG14:CBG19)</f>
        <v>0</v>
      </c>
      <c r="CBK24" s="198" t="s">
        <v>331</v>
      </c>
      <c r="CBO24" s="199">
        <f>SUM(CBO14:CBO19)</f>
        <v>0</v>
      </c>
      <c r="CBS24" s="198" t="s">
        <v>331</v>
      </c>
      <c r="CBW24" s="199">
        <f>SUM(CBW14:CBW19)</f>
        <v>0</v>
      </c>
      <c r="CCA24" s="198" t="s">
        <v>331</v>
      </c>
      <c r="CCE24" s="199">
        <f>SUM(CCE14:CCE19)</f>
        <v>0</v>
      </c>
      <c r="CCI24" s="198" t="s">
        <v>331</v>
      </c>
      <c r="CCM24" s="199">
        <f>SUM(CCM14:CCM19)</f>
        <v>0</v>
      </c>
      <c r="CCQ24" s="198" t="s">
        <v>331</v>
      </c>
      <c r="CCU24" s="199">
        <f>SUM(CCU14:CCU19)</f>
        <v>0</v>
      </c>
      <c r="CCY24" s="198" t="s">
        <v>331</v>
      </c>
      <c r="CDC24" s="199">
        <f>SUM(CDC14:CDC19)</f>
        <v>0</v>
      </c>
      <c r="CDG24" s="198" t="s">
        <v>331</v>
      </c>
      <c r="CDK24" s="199">
        <f>SUM(CDK14:CDK19)</f>
        <v>0</v>
      </c>
      <c r="CDO24" s="198" t="s">
        <v>331</v>
      </c>
      <c r="CDS24" s="199">
        <f>SUM(CDS14:CDS19)</f>
        <v>0</v>
      </c>
      <c r="CDW24" s="198" t="s">
        <v>331</v>
      </c>
      <c r="CEA24" s="199">
        <f>SUM(CEA14:CEA19)</f>
        <v>0</v>
      </c>
      <c r="CEE24" s="198" t="s">
        <v>331</v>
      </c>
      <c r="CEI24" s="199">
        <f>SUM(CEI14:CEI19)</f>
        <v>0</v>
      </c>
      <c r="CEM24" s="198" t="s">
        <v>331</v>
      </c>
      <c r="CEQ24" s="199">
        <f>SUM(CEQ14:CEQ19)</f>
        <v>0</v>
      </c>
      <c r="CEU24" s="198" t="s">
        <v>331</v>
      </c>
      <c r="CEY24" s="199">
        <f>SUM(CEY14:CEY19)</f>
        <v>0</v>
      </c>
      <c r="CFC24" s="198" t="s">
        <v>331</v>
      </c>
      <c r="CFG24" s="199">
        <f>SUM(CFG14:CFG19)</f>
        <v>0</v>
      </c>
      <c r="CFK24" s="198" t="s">
        <v>331</v>
      </c>
      <c r="CFO24" s="199">
        <f>SUM(CFO14:CFO19)</f>
        <v>0</v>
      </c>
      <c r="CFS24" s="198" t="s">
        <v>331</v>
      </c>
      <c r="CFW24" s="199">
        <f>SUM(CFW14:CFW19)</f>
        <v>0</v>
      </c>
      <c r="CGA24" s="198" t="s">
        <v>331</v>
      </c>
      <c r="CGE24" s="199">
        <f>SUM(CGE14:CGE19)</f>
        <v>0</v>
      </c>
      <c r="CGI24" s="198" t="s">
        <v>331</v>
      </c>
      <c r="CGM24" s="199">
        <f>SUM(CGM14:CGM19)</f>
        <v>0</v>
      </c>
      <c r="CGQ24" s="198" t="s">
        <v>331</v>
      </c>
      <c r="CGU24" s="199">
        <f>SUM(CGU14:CGU19)</f>
        <v>0</v>
      </c>
      <c r="CGY24" s="198" t="s">
        <v>331</v>
      </c>
      <c r="CHC24" s="199">
        <f>SUM(CHC14:CHC19)</f>
        <v>0</v>
      </c>
      <c r="CHG24" s="198" t="s">
        <v>331</v>
      </c>
      <c r="CHK24" s="199">
        <f>SUM(CHK14:CHK19)</f>
        <v>0</v>
      </c>
      <c r="CHO24" s="198" t="s">
        <v>331</v>
      </c>
      <c r="CHS24" s="199">
        <f>SUM(CHS14:CHS19)</f>
        <v>0</v>
      </c>
      <c r="CHW24" s="198" t="s">
        <v>331</v>
      </c>
      <c r="CIA24" s="199">
        <f>SUM(CIA14:CIA19)</f>
        <v>0</v>
      </c>
      <c r="CIE24" s="198" t="s">
        <v>331</v>
      </c>
      <c r="CII24" s="199">
        <f>SUM(CII14:CII19)</f>
        <v>0</v>
      </c>
      <c r="CIM24" s="198" t="s">
        <v>331</v>
      </c>
      <c r="CIQ24" s="199">
        <f>SUM(CIQ14:CIQ19)</f>
        <v>0</v>
      </c>
      <c r="CIU24" s="198" t="s">
        <v>331</v>
      </c>
      <c r="CIY24" s="199">
        <f>SUM(CIY14:CIY19)</f>
        <v>0</v>
      </c>
      <c r="CJC24" s="198" t="s">
        <v>331</v>
      </c>
      <c r="CJG24" s="199">
        <f>SUM(CJG14:CJG19)</f>
        <v>0</v>
      </c>
      <c r="CJK24" s="198" t="s">
        <v>331</v>
      </c>
      <c r="CJO24" s="199">
        <f>SUM(CJO14:CJO19)</f>
        <v>0</v>
      </c>
      <c r="CJS24" s="198" t="s">
        <v>331</v>
      </c>
      <c r="CJW24" s="199">
        <f>SUM(CJW14:CJW19)</f>
        <v>0</v>
      </c>
      <c r="CKA24" s="198" t="s">
        <v>331</v>
      </c>
      <c r="CKE24" s="199">
        <f>SUM(CKE14:CKE19)</f>
        <v>0</v>
      </c>
      <c r="CKI24" s="198" t="s">
        <v>331</v>
      </c>
      <c r="CKM24" s="199">
        <f>SUM(CKM14:CKM19)</f>
        <v>0</v>
      </c>
      <c r="CKQ24" s="198" t="s">
        <v>331</v>
      </c>
      <c r="CKU24" s="199">
        <f>SUM(CKU14:CKU19)</f>
        <v>0</v>
      </c>
      <c r="CKY24" s="198" t="s">
        <v>331</v>
      </c>
      <c r="CLC24" s="199">
        <f>SUM(CLC14:CLC19)</f>
        <v>0</v>
      </c>
      <c r="CLG24" s="198" t="s">
        <v>331</v>
      </c>
      <c r="CLK24" s="199">
        <f>SUM(CLK14:CLK19)</f>
        <v>0</v>
      </c>
      <c r="CLO24" s="198" t="s">
        <v>331</v>
      </c>
      <c r="CLS24" s="199">
        <f>SUM(CLS14:CLS19)</f>
        <v>0</v>
      </c>
      <c r="CLW24" s="198" t="s">
        <v>331</v>
      </c>
      <c r="CMA24" s="199">
        <f>SUM(CMA14:CMA19)</f>
        <v>0</v>
      </c>
      <c r="CME24" s="198" t="s">
        <v>331</v>
      </c>
      <c r="CMI24" s="199">
        <f>SUM(CMI14:CMI19)</f>
        <v>0</v>
      </c>
      <c r="CMM24" s="198" t="s">
        <v>331</v>
      </c>
      <c r="CMQ24" s="199">
        <f>SUM(CMQ14:CMQ19)</f>
        <v>0</v>
      </c>
      <c r="CMU24" s="198" t="s">
        <v>331</v>
      </c>
      <c r="CMY24" s="199">
        <f>SUM(CMY14:CMY19)</f>
        <v>0</v>
      </c>
      <c r="CNC24" s="198" t="s">
        <v>331</v>
      </c>
      <c r="CNG24" s="199">
        <f>SUM(CNG14:CNG19)</f>
        <v>0</v>
      </c>
      <c r="CNK24" s="198" t="s">
        <v>331</v>
      </c>
      <c r="CNO24" s="199">
        <f>SUM(CNO14:CNO19)</f>
        <v>0</v>
      </c>
      <c r="CNS24" s="198" t="s">
        <v>331</v>
      </c>
      <c r="CNW24" s="199">
        <f>SUM(CNW14:CNW19)</f>
        <v>0</v>
      </c>
      <c r="COA24" s="198" t="s">
        <v>331</v>
      </c>
      <c r="COE24" s="199">
        <f>SUM(COE14:COE19)</f>
        <v>0</v>
      </c>
      <c r="COI24" s="198" t="s">
        <v>331</v>
      </c>
      <c r="COM24" s="199">
        <f>SUM(COM14:COM19)</f>
        <v>0</v>
      </c>
      <c r="COQ24" s="198" t="s">
        <v>331</v>
      </c>
      <c r="COU24" s="199">
        <f>SUM(COU14:COU19)</f>
        <v>0</v>
      </c>
      <c r="COY24" s="198" t="s">
        <v>331</v>
      </c>
      <c r="CPC24" s="199">
        <f>SUM(CPC14:CPC19)</f>
        <v>0</v>
      </c>
      <c r="CPG24" s="198" t="s">
        <v>331</v>
      </c>
      <c r="CPK24" s="199">
        <f>SUM(CPK14:CPK19)</f>
        <v>0</v>
      </c>
      <c r="CPO24" s="198" t="s">
        <v>331</v>
      </c>
      <c r="CPS24" s="199">
        <f>SUM(CPS14:CPS19)</f>
        <v>0</v>
      </c>
      <c r="CPW24" s="198" t="s">
        <v>331</v>
      </c>
      <c r="CQA24" s="199">
        <f>SUM(CQA14:CQA19)</f>
        <v>0</v>
      </c>
      <c r="CQE24" s="198" t="s">
        <v>331</v>
      </c>
      <c r="CQI24" s="199">
        <f>SUM(CQI14:CQI19)</f>
        <v>0</v>
      </c>
      <c r="CQM24" s="198" t="s">
        <v>331</v>
      </c>
      <c r="CQQ24" s="199">
        <f>SUM(CQQ14:CQQ19)</f>
        <v>0</v>
      </c>
      <c r="CQU24" s="198" t="s">
        <v>331</v>
      </c>
      <c r="CQY24" s="199">
        <f>SUM(CQY14:CQY19)</f>
        <v>0</v>
      </c>
      <c r="CRC24" s="198" t="s">
        <v>331</v>
      </c>
      <c r="CRG24" s="199">
        <f>SUM(CRG14:CRG19)</f>
        <v>0</v>
      </c>
      <c r="CRK24" s="198" t="s">
        <v>331</v>
      </c>
      <c r="CRO24" s="199">
        <f>SUM(CRO14:CRO19)</f>
        <v>0</v>
      </c>
      <c r="CRS24" s="198" t="s">
        <v>331</v>
      </c>
      <c r="CRW24" s="199">
        <f>SUM(CRW14:CRW19)</f>
        <v>0</v>
      </c>
      <c r="CSA24" s="198" t="s">
        <v>331</v>
      </c>
      <c r="CSE24" s="199">
        <f>SUM(CSE14:CSE19)</f>
        <v>0</v>
      </c>
      <c r="CSI24" s="198" t="s">
        <v>331</v>
      </c>
      <c r="CSM24" s="199">
        <f>SUM(CSM14:CSM19)</f>
        <v>0</v>
      </c>
      <c r="CSQ24" s="198" t="s">
        <v>331</v>
      </c>
      <c r="CSU24" s="199">
        <f>SUM(CSU14:CSU19)</f>
        <v>0</v>
      </c>
      <c r="CSY24" s="198" t="s">
        <v>331</v>
      </c>
      <c r="CTC24" s="199">
        <f>SUM(CTC14:CTC19)</f>
        <v>0</v>
      </c>
      <c r="CTG24" s="198" t="s">
        <v>331</v>
      </c>
      <c r="CTK24" s="199">
        <f>SUM(CTK14:CTK19)</f>
        <v>0</v>
      </c>
      <c r="CTO24" s="198" t="s">
        <v>331</v>
      </c>
      <c r="CTS24" s="199">
        <f>SUM(CTS14:CTS19)</f>
        <v>0</v>
      </c>
      <c r="CTW24" s="198" t="s">
        <v>331</v>
      </c>
      <c r="CUA24" s="199">
        <f>SUM(CUA14:CUA19)</f>
        <v>0</v>
      </c>
      <c r="CUE24" s="198" t="s">
        <v>331</v>
      </c>
      <c r="CUI24" s="199">
        <f>SUM(CUI14:CUI19)</f>
        <v>0</v>
      </c>
      <c r="CUM24" s="198" t="s">
        <v>331</v>
      </c>
      <c r="CUQ24" s="199">
        <f>SUM(CUQ14:CUQ19)</f>
        <v>0</v>
      </c>
      <c r="CUU24" s="198" t="s">
        <v>331</v>
      </c>
      <c r="CUY24" s="199">
        <f>SUM(CUY14:CUY19)</f>
        <v>0</v>
      </c>
      <c r="CVC24" s="198" t="s">
        <v>331</v>
      </c>
      <c r="CVG24" s="199">
        <f>SUM(CVG14:CVG19)</f>
        <v>0</v>
      </c>
      <c r="CVK24" s="198" t="s">
        <v>331</v>
      </c>
      <c r="CVO24" s="199">
        <f>SUM(CVO14:CVO19)</f>
        <v>0</v>
      </c>
      <c r="CVS24" s="198" t="s">
        <v>331</v>
      </c>
      <c r="CVW24" s="199">
        <f>SUM(CVW14:CVW19)</f>
        <v>0</v>
      </c>
      <c r="CWA24" s="198" t="s">
        <v>331</v>
      </c>
      <c r="CWE24" s="199">
        <f>SUM(CWE14:CWE19)</f>
        <v>0</v>
      </c>
      <c r="CWI24" s="198" t="s">
        <v>331</v>
      </c>
      <c r="CWM24" s="199">
        <f>SUM(CWM14:CWM19)</f>
        <v>0</v>
      </c>
      <c r="CWQ24" s="198" t="s">
        <v>331</v>
      </c>
      <c r="CWU24" s="199">
        <f>SUM(CWU14:CWU19)</f>
        <v>0</v>
      </c>
      <c r="CWY24" s="198" t="s">
        <v>331</v>
      </c>
      <c r="CXC24" s="199">
        <f>SUM(CXC14:CXC19)</f>
        <v>0</v>
      </c>
      <c r="CXG24" s="198" t="s">
        <v>331</v>
      </c>
      <c r="CXK24" s="199">
        <f>SUM(CXK14:CXK19)</f>
        <v>0</v>
      </c>
      <c r="CXO24" s="198" t="s">
        <v>331</v>
      </c>
      <c r="CXS24" s="199">
        <f>SUM(CXS14:CXS19)</f>
        <v>0</v>
      </c>
      <c r="CXW24" s="198" t="s">
        <v>331</v>
      </c>
      <c r="CYA24" s="199">
        <f>SUM(CYA14:CYA19)</f>
        <v>0</v>
      </c>
      <c r="CYE24" s="198" t="s">
        <v>331</v>
      </c>
      <c r="CYI24" s="199">
        <f>SUM(CYI14:CYI19)</f>
        <v>0</v>
      </c>
      <c r="CYM24" s="198" t="s">
        <v>331</v>
      </c>
      <c r="CYQ24" s="199">
        <f>SUM(CYQ14:CYQ19)</f>
        <v>0</v>
      </c>
      <c r="CYU24" s="198" t="s">
        <v>331</v>
      </c>
      <c r="CYY24" s="199">
        <f>SUM(CYY14:CYY19)</f>
        <v>0</v>
      </c>
      <c r="CZC24" s="198" t="s">
        <v>331</v>
      </c>
      <c r="CZG24" s="199">
        <f>SUM(CZG14:CZG19)</f>
        <v>0</v>
      </c>
      <c r="CZK24" s="198" t="s">
        <v>331</v>
      </c>
      <c r="CZO24" s="199">
        <f>SUM(CZO14:CZO19)</f>
        <v>0</v>
      </c>
      <c r="CZS24" s="198" t="s">
        <v>331</v>
      </c>
      <c r="CZW24" s="199">
        <f>SUM(CZW14:CZW19)</f>
        <v>0</v>
      </c>
      <c r="DAA24" s="198" t="s">
        <v>331</v>
      </c>
      <c r="DAE24" s="199">
        <f>SUM(DAE14:DAE19)</f>
        <v>0</v>
      </c>
      <c r="DAI24" s="198" t="s">
        <v>331</v>
      </c>
      <c r="DAM24" s="199">
        <f>SUM(DAM14:DAM19)</f>
        <v>0</v>
      </c>
      <c r="DAQ24" s="198" t="s">
        <v>331</v>
      </c>
      <c r="DAU24" s="199">
        <f>SUM(DAU14:DAU19)</f>
        <v>0</v>
      </c>
      <c r="DAY24" s="198" t="s">
        <v>331</v>
      </c>
      <c r="DBC24" s="199">
        <f>SUM(DBC14:DBC19)</f>
        <v>0</v>
      </c>
      <c r="DBG24" s="198" t="s">
        <v>331</v>
      </c>
      <c r="DBK24" s="199">
        <f>SUM(DBK14:DBK19)</f>
        <v>0</v>
      </c>
      <c r="DBO24" s="198" t="s">
        <v>331</v>
      </c>
      <c r="DBS24" s="199">
        <f>SUM(DBS14:DBS19)</f>
        <v>0</v>
      </c>
      <c r="DBW24" s="198" t="s">
        <v>331</v>
      </c>
      <c r="DCA24" s="199">
        <f>SUM(DCA14:DCA19)</f>
        <v>0</v>
      </c>
      <c r="DCE24" s="198" t="s">
        <v>331</v>
      </c>
      <c r="DCI24" s="199">
        <f>SUM(DCI14:DCI19)</f>
        <v>0</v>
      </c>
      <c r="DCM24" s="198" t="s">
        <v>331</v>
      </c>
      <c r="DCQ24" s="199">
        <f>SUM(DCQ14:DCQ19)</f>
        <v>0</v>
      </c>
      <c r="DCU24" s="198" t="s">
        <v>331</v>
      </c>
      <c r="DCY24" s="199">
        <f>SUM(DCY14:DCY19)</f>
        <v>0</v>
      </c>
      <c r="DDC24" s="198" t="s">
        <v>331</v>
      </c>
      <c r="DDG24" s="199">
        <f>SUM(DDG14:DDG19)</f>
        <v>0</v>
      </c>
      <c r="DDK24" s="198" t="s">
        <v>331</v>
      </c>
      <c r="DDO24" s="199">
        <f>SUM(DDO14:DDO19)</f>
        <v>0</v>
      </c>
      <c r="DDS24" s="198" t="s">
        <v>331</v>
      </c>
      <c r="DDW24" s="199">
        <f>SUM(DDW14:DDW19)</f>
        <v>0</v>
      </c>
      <c r="DEA24" s="198" t="s">
        <v>331</v>
      </c>
      <c r="DEE24" s="199">
        <f>SUM(DEE14:DEE19)</f>
        <v>0</v>
      </c>
      <c r="DEI24" s="198" t="s">
        <v>331</v>
      </c>
      <c r="DEM24" s="199">
        <f>SUM(DEM14:DEM19)</f>
        <v>0</v>
      </c>
      <c r="DEQ24" s="198" t="s">
        <v>331</v>
      </c>
      <c r="DEU24" s="199">
        <f>SUM(DEU14:DEU19)</f>
        <v>0</v>
      </c>
      <c r="DEY24" s="198" t="s">
        <v>331</v>
      </c>
      <c r="DFC24" s="199">
        <f>SUM(DFC14:DFC19)</f>
        <v>0</v>
      </c>
      <c r="DFG24" s="198" t="s">
        <v>331</v>
      </c>
      <c r="DFK24" s="199">
        <f>SUM(DFK14:DFK19)</f>
        <v>0</v>
      </c>
      <c r="DFO24" s="198" t="s">
        <v>331</v>
      </c>
      <c r="DFS24" s="199">
        <f>SUM(DFS14:DFS19)</f>
        <v>0</v>
      </c>
      <c r="DFW24" s="198" t="s">
        <v>331</v>
      </c>
      <c r="DGA24" s="199">
        <f>SUM(DGA14:DGA19)</f>
        <v>0</v>
      </c>
      <c r="DGE24" s="198" t="s">
        <v>331</v>
      </c>
      <c r="DGI24" s="199">
        <f>SUM(DGI14:DGI19)</f>
        <v>0</v>
      </c>
      <c r="DGM24" s="198" t="s">
        <v>331</v>
      </c>
      <c r="DGQ24" s="199">
        <f>SUM(DGQ14:DGQ19)</f>
        <v>0</v>
      </c>
      <c r="DGU24" s="198" t="s">
        <v>331</v>
      </c>
      <c r="DGY24" s="199">
        <f>SUM(DGY14:DGY19)</f>
        <v>0</v>
      </c>
      <c r="DHC24" s="198" t="s">
        <v>331</v>
      </c>
      <c r="DHG24" s="199">
        <f>SUM(DHG14:DHG19)</f>
        <v>0</v>
      </c>
      <c r="DHK24" s="198" t="s">
        <v>331</v>
      </c>
      <c r="DHO24" s="199">
        <f>SUM(DHO14:DHO19)</f>
        <v>0</v>
      </c>
      <c r="DHS24" s="198" t="s">
        <v>331</v>
      </c>
      <c r="DHW24" s="199">
        <f>SUM(DHW14:DHW19)</f>
        <v>0</v>
      </c>
      <c r="DIA24" s="198" t="s">
        <v>331</v>
      </c>
      <c r="DIE24" s="199">
        <f>SUM(DIE14:DIE19)</f>
        <v>0</v>
      </c>
      <c r="DII24" s="198" t="s">
        <v>331</v>
      </c>
      <c r="DIM24" s="199">
        <f>SUM(DIM14:DIM19)</f>
        <v>0</v>
      </c>
      <c r="DIQ24" s="198" t="s">
        <v>331</v>
      </c>
      <c r="DIU24" s="199">
        <f>SUM(DIU14:DIU19)</f>
        <v>0</v>
      </c>
      <c r="DIY24" s="198" t="s">
        <v>331</v>
      </c>
      <c r="DJC24" s="199">
        <f>SUM(DJC14:DJC19)</f>
        <v>0</v>
      </c>
      <c r="DJG24" s="198" t="s">
        <v>331</v>
      </c>
      <c r="DJK24" s="199">
        <f>SUM(DJK14:DJK19)</f>
        <v>0</v>
      </c>
      <c r="DJO24" s="198" t="s">
        <v>331</v>
      </c>
      <c r="DJS24" s="199">
        <f>SUM(DJS14:DJS19)</f>
        <v>0</v>
      </c>
      <c r="DJW24" s="198" t="s">
        <v>331</v>
      </c>
      <c r="DKA24" s="199">
        <f>SUM(DKA14:DKA19)</f>
        <v>0</v>
      </c>
      <c r="DKE24" s="198" t="s">
        <v>331</v>
      </c>
      <c r="DKI24" s="199">
        <f>SUM(DKI14:DKI19)</f>
        <v>0</v>
      </c>
      <c r="DKM24" s="198" t="s">
        <v>331</v>
      </c>
      <c r="DKQ24" s="199">
        <f>SUM(DKQ14:DKQ19)</f>
        <v>0</v>
      </c>
      <c r="DKU24" s="198" t="s">
        <v>331</v>
      </c>
      <c r="DKY24" s="199">
        <f>SUM(DKY14:DKY19)</f>
        <v>0</v>
      </c>
      <c r="DLC24" s="198" t="s">
        <v>331</v>
      </c>
      <c r="DLG24" s="199">
        <f>SUM(DLG14:DLG19)</f>
        <v>0</v>
      </c>
      <c r="DLK24" s="198" t="s">
        <v>331</v>
      </c>
      <c r="DLO24" s="199">
        <f>SUM(DLO14:DLO19)</f>
        <v>0</v>
      </c>
      <c r="DLS24" s="198" t="s">
        <v>331</v>
      </c>
      <c r="DLW24" s="199">
        <f>SUM(DLW14:DLW19)</f>
        <v>0</v>
      </c>
      <c r="DMA24" s="198" t="s">
        <v>331</v>
      </c>
      <c r="DME24" s="199">
        <f>SUM(DME14:DME19)</f>
        <v>0</v>
      </c>
      <c r="DMI24" s="198" t="s">
        <v>331</v>
      </c>
      <c r="DMM24" s="199">
        <f>SUM(DMM14:DMM19)</f>
        <v>0</v>
      </c>
      <c r="DMQ24" s="198" t="s">
        <v>331</v>
      </c>
      <c r="DMU24" s="199">
        <f>SUM(DMU14:DMU19)</f>
        <v>0</v>
      </c>
      <c r="DMY24" s="198" t="s">
        <v>331</v>
      </c>
      <c r="DNC24" s="199">
        <f>SUM(DNC14:DNC19)</f>
        <v>0</v>
      </c>
      <c r="DNG24" s="198" t="s">
        <v>331</v>
      </c>
      <c r="DNK24" s="199">
        <f>SUM(DNK14:DNK19)</f>
        <v>0</v>
      </c>
      <c r="DNO24" s="198" t="s">
        <v>331</v>
      </c>
      <c r="DNS24" s="199">
        <f>SUM(DNS14:DNS19)</f>
        <v>0</v>
      </c>
      <c r="DNW24" s="198" t="s">
        <v>331</v>
      </c>
      <c r="DOA24" s="199">
        <f>SUM(DOA14:DOA19)</f>
        <v>0</v>
      </c>
      <c r="DOE24" s="198" t="s">
        <v>331</v>
      </c>
      <c r="DOI24" s="199">
        <f>SUM(DOI14:DOI19)</f>
        <v>0</v>
      </c>
      <c r="DOM24" s="198" t="s">
        <v>331</v>
      </c>
      <c r="DOQ24" s="199">
        <f>SUM(DOQ14:DOQ19)</f>
        <v>0</v>
      </c>
      <c r="DOU24" s="198" t="s">
        <v>331</v>
      </c>
      <c r="DOY24" s="199">
        <f>SUM(DOY14:DOY19)</f>
        <v>0</v>
      </c>
      <c r="DPC24" s="198" t="s">
        <v>331</v>
      </c>
      <c r="DPG24" s="199">
        <f>SUM(DPG14:DPG19)</f>
        <v>0</v>
      </c>
      <c r="DPK24" s="198" t="s">
        <v>331</v>
      </c>
      <c r="DPO24" s="199">
        <f>SUM(DPO14:DPO19)</f>
        <v>0</v>
      </c>
      <c r="DPS24" s="198" t="s">
        <v>331</v>
      </c>
      <c r="DPW24" s="199">
        <f>SUM(DPW14:DPW19)</f>
        <v>0</v>
      </c>
      <c r="DQA24" s="198" t="s">
        <v>331</v>
      </c>
      <c r="DQE24" s="199">
        <f>SUM(DQE14:DQE19)</f>
        <v>0</v>
      </c>
      <c r="DQI24" s="198" t="s">
        <v>331</v>
      </c>
      <c r="DQM24" s="199">
        <f>SUM(DQM14:DQM19)</f>
        <v>0</v>
      </c>
      <c r="DQQ24" s="198" t="s">
        <v>331</v>
      </c>
      <c r="DQU24" s="199">
        <f>SUM(DQU14:DQU19)</f>
        <v>0</v>
      </c>
      <c r="DQY24" s="198" t="s">
        <v>331</v>
      </c>
      <c r="DRC24" s="199">
        <f>SUM(DRC14:DRC19)</f>
        <v>0</v>
      </c>
      <c r="DRG24" s="198" t="s">
        <v>331</v>
      </c>
      <c r="DRK24" s="199">
        <f>SUM(DRK14:DRK19)</f>
        <v>0</v>
      </c>
      <c r="DRO24" s="198" t="s">
        <v>331</v>
      </c>
      <c r="DRS24" s="199">
        <f>SUM(DRS14:DRS19)</f>
        <v>0</v>
      </c>
      <c r="DRW24" s="198" t="s">
        <v>331</v>
      </c>
      <c r="DSA24" s="199">
        <f>SUM(DSA14:DSA19)</f>
        <v>0</v>
      </c>
      <c r="DSE24" s="198" t="s">
        <v>331</v>
      </c>
      <c r="DSI24" s="199">
        <f>SUM(DSI14:DSI19)</f>
        <v>0</v>
      </c>
      <c r="DSM24" s="198" t="s">
        <v>331</v>
      </c>
      <c r="DSQ24" s="199">
        <f>SUM(DSQ14:DSQ19)</f>
        <v>0</v>
      </c>
      <c r="DSU24" s="198" t="s">
        <v>331</v>
      </c>
      <c r="DSY24" s="199">
        <f>SUM(DSY14:DSY19)</f>
        <v>0</v>
      </c>
      <c r="DTC24" s="198" t="s">
        <v>331</v>
      </c>
      <c r="DTG24" s="199">
        <f>SUM(DTG14:DTG19)</f>
        <v>0</v>
      </c>
      <c r="DTK24" s="198" t="s">
        <v>331</v>
      </c>
      <c r="DTO24" s="199">
        <f>SUM(DTO14:DTO19)</f>
        <v>0</v>
      </c>
      <c r="DTS24" s="198" t="s">
        <v>331</v>
      </c>
      <c r="DTW24" s="199">
        <f>SUM(DTW14:DTW19)</f>
        <v>0</v>
      </c>
      <c r="DUA24" s="198" t="s">
        <v>331</v>
      </c>
      <c r="DUE24" s="199">
        <f>SUM(DUE14:DUE19)</f>
        <v>0</v>
      </c>
      <c r="DUI24" s="198" t="s">
        <v>331</v>
      </c>
      <c r="DUM24" s="199">
        <f>SUM(DUM14:DUM19)</f>
        <v>0</v>
      </c>
      <c r="DUQ24" s="198" t="s">
        <v>331</v>
      </c>
      <c r="DUU24" s="199">
        <f>SUM(DUU14:DUU19)</f>
        <v>0</v>
      </c>
      <c r="DUY24" s="198" t="s">
        <v>331</v>
      </c>
      <c r="DVC24" s="199">
        <f>SUM(DVC14:DVC19)</f>
        <v>0</v>
      </c>
      <c r="DVG24" s="198" t="s">
        <v>331</v>
      </c>
      <c r="DVK24" s="199">
        <f>SUM(DVK14:DVK19)</f>
        <v>0</v>
      </c>
      <c r="DVO24" s="198" t="s">
        <v>331</v>
      </c>
      <c r="DVS24" s="199">
        <f>SUM(DVS14:DVS19)</f>
        <v>0</v>
      </c>
      <c r="DVW24" s="198" t="s">
        <v>331</v>
      </c>
      <c r="DWA24" s="199">
        <f>SUM(DWA14:DWA19)</f>
        <v>0</v>
      </c>
      <c r="DWE24" s="198" t="s">
        <v>331</v>
      </c>
      <c r="DWI24" s="199">
        <f>SUM(DWI14:DWI19)</f>
        <v>0</v>
      </c>
      <c r="DWM24" s="198" t="s">
        <v>331</v>
      </c>
      <c r="DWQ24" s="199">
        <f>SUM(DWQ14:DWQ19)</f>
        <v>0</v>
      </c>
      <c r="DWU24" s="198" t="s">
        <v>331</v>
      </c>
      <c r="DWY24" s="199">
        <f>SUM(DWY14:DWY19)</f>
        <v>0</v>
      </c>
      <c r="DXC24" s="198" t="s">
        <v>331</v>
      </c>
      <c r="DXG24" s="199">
        <f>SUM(DXG14:DXG19)</f>
        <v>0</v>
      </c>
      <c r="DXK24" s="198" t="s">
        <v>331</v>
      </c>
      <c r="DXO24" s="199">
        <f>SUM(DXO14:DXO19)</f>
        <v>0</v>
      </c>
      <c r="DXS24" s="198" t="s">
        <v>331</v>
      </c>
      <c r="DXW24" s="199">
        <f>SUM(DXW14:DXW19)</f>
        <v>0</v>
      </c>
      <c r="DYA24" s="198" t="s">
        <v>331</v>
      </c>
      <c r="DYE24" s="199">
        <f>SUM(DYE14:DYE19)</f>
        <v>0</v>
      </c>
      <c r="DYI24" s="198" t="s">
        <v>331</v>
      </c>
      <c r="DYM24" s="199">
        <f>SUM(DYM14:DYM19)</f>
        <v>0</v>
      </c>
      <c r="DYQ24" s="198" t="s">
        <v>331</v>
      </c>
      <c r="DYU24" s="199">
        <f>SUM(DYU14:DYU19)</f>
        <v>0</v>
      </c>
      <c r="DYY24" s="198" t="s">
        <v>331</v>
      </c>
      <c r="DZC24" s="199">
        <f>SUM(DZC14:DZC19)</f>
        <v>0</v>
      </c>
      <c r="DZG24" s="198" t="s">
        <v>331</v>
      </c>
      <c r="DZK24" s="199">
        <f>SUM(DZK14:DZK19)</f>
        <v>0</v>
      </c>
      <c r="DZO24" s="198" t="s">
        <v>331</v>
      </c>
      <c r="DZS24" s="199">
        <f>SUM(DZS14:DZS19)</f>
        <v>0</v>
      </c>
      <c r="DZW24" s="198" t="s">
        <v>331</v>
      </c>
      <c r="EAA24" s="199">
        <f>SUM(EAA14:EAA19)</f>
        <v>0</v>
      </c>
      <c r="EAE24" s="198" t="s">
        <v>331</v>
      </c>
      <c r="EAI24" s="199">
        <f>SUM(EAI14:EAI19)</f>
        <v>0</v>
      </c>
      <c r="EAM24" s="198" t="s">
        <v>331</v>
      </c>
      <c r="EAQ24" s="199">
        <f>SUM(EAQ14:EAQ19)</f>
        <v>0</v>
      </c>
      <c r="EAU24" s="198" t="s">
        <v>331</v>
      </c>
      <c r="EAY24" s="199">
        <f>SUM(EAY14:EAY19)</f>
        <v>0</v>
      </c>
      <c r="EBC24" s="198" t="s">
        <v>331</v>
      </c>
      <c r="EBG24" s="199">
        <f>SUM(EBG14:EBG19)</f>
        <v>0</v>
      </c>
      <c r="EBK24" s="198" t="s">
        <v>331</v>
      </c>
      <c r="EBO24" s="199">
        <f>SUM(EBO14:EBO19)</f>
        <v>0</v>
      </c>
      <c r="EBS24" s="198" t="s">
        <v>331</v>
      </c>
      <c r="EBW24" s="199">
        <f>SUM(EBW14:EBW19)</f>
        <v>0</v>
      </c>
      <c r="ECA24" s="198" t="s">
        <v>331</v>
      </c>
      <c r="ECE24" s="199">
        <f>SUM(ECE14:ECE19)</f>
        <v>0</v>
      </c>
      <c r="ECI24" s="198" t="s">
        <v>331</v>
      </c>
      <c r="ECM24" s="199">
        <f>SUM(ECM14:ECM19)</f>
        <v>0</v>
      </c>
      <c r="ECQ24" s="198" t="s">
        <v>331</v>
      </c>
      <c r="ECU24" s="199">
        <f>SUM(ECU14:ECU19)</f>
        <v>0</v>
      </c>
      <c r="ECY24" s="198" t="s">
        <v>331</v>
      </c>
      <c r="EDC24" s="199">
        <f>SUM(EDC14:EDC19)</f>
        <v>0</v>
      </c>
      <c r="EDG24" s="198" t="s">
        <v>331</v>
      </c>
      <c r="EDK24" s="199">
        <f>SUM(EDK14:EDK19)</f>
        <v>0</v>
      </c>
      <c r="EDO24" s="198" t="s">
        <v>331</v>
      </c>
      <c r="EDS24" s="199">
        <f>SUM(EDS14:EDS19)</f>
        <v>0</v>
      </c>
      <c r="EDW24" s="198" t="s">
        <v>331</v>
      </c>
      <c r="EEA24" s="199">
        <f>SUM(EEA14:EEA19)</f>
        <v>0</v>
      </c>
      <c r="EEE24" s="198" t="s">
        <v>331</v>
      </c>
      <c r="EEI24" s="199">
        <f>SUM(EEI14:EEI19)</f>
        <v>0</v>
      </c>
      <c r="EEM24" s="198" t="s">
        <v>331</v>
      </c>
      <c r="EEQ24" s="199">
        <f>SUM(EEQ14:EEQ19)</f>
        <v>0</v>
      </c>
      <c r="EEU24" s="198" t="s">
        <v>331</v>
      </c>
      <c r="EEY24" s="199">
        <f>SUM(EEY14:EEY19)</f>
        <v>0</v>
      </c>
      <c r="EFC24" s="198" t="s">
        <v>331</v>
      </c>
      <c r="EFG24" s="199">
        <f>SUM(EFG14:EFG19)</f>
        <v>0</v>
      </c>
      <c r="EFK24" s="198" t="s">
        <v>331</v>
      </c>
      <c r="EFO24" s="199">
        <f>SUM(EFO14:EFO19)</f>
        <v>0</v>
      </c>
      <c r="EFS24" s="198" t="s">
        <v>331</v>
      </c>
      <c r="EFW24" s="199">
        <f>SUM(EFW14:EFW19)</f>
        <v>0</v>
      </c>
      <c r="EGA24" s="198" t="s">
        <v>331</v>
      </c>
      <c r="EGE24" s="199">
        <f>SUM(EGE14:EGE19)</f>
        <v>0</v>
      </c>
      <c r="EGI24" s="198" t="s">
        <v>331</v>
      </c>
      <c r="EGM24" s="199">
        <f>SUM(EGM14:EGM19)</f>
        <v>0</v>
      </c>
      <c r="EGQ24" s="198" t="s">
        <v>331</v>
      </c>
      <c r="EGU24" s="199">
        <f>SUM(EGU14:EGU19)</f>
        <v>0</v>
      </c>
      <c r="EGY24" s="198" t="s">
        <v>331</v>
      </c>
      <c r="EHC24" s="199">
        <f>SUM(EHC14:EHC19)</f>
        <v>0</v>
      </c>
      <c r="EHG24" s="198" t="s">
        <v>331</v>
      </c>
      <c r="EHK24" s="199">
        <f>SUM(EHK14:EHK19)</f>
        <v>0</v>
      </c>
      <c r="EHO24" s="198" t="s">
        <v>331</v>
      </c>
      <c r="EHS24" s="199">
        <f>SUM(EHS14:EHS19)</f>
        <v>0</v>
      </c>
      <c r="EHW24" s="198" t="s">
        <v>331</v>
      </c>
      <c r="EIA24" s="199">
        <f>SUM(EIA14:EIA19)</f>
        <v>0</v>
      </c>
      <c r="EIE24" s="198" t="s">
        <v>331</v>
      </c>
      <c r="EII24" s="199">
        <f>SUM(EII14:EII19)</f>
        <v>0</v>
      </c>
      <c r="EIM24" s="198" t="s">
        <v>331</v>
      </c>
      <c r="EIQ24" s="199">
        <f>SUM(EIQ14:EIQ19)</f>
        <v>0</v>
      </c>
      <c r="EIU24" s="198" t="s">
        <v>331</v>
      </c>
      <c r="EIY24" s="199">
        <f>SUM(EIY14:EIY19)</f>
        <v>0</v>
      </c>
      <c r="EJC24" s="198" t="s">
        <v>331</v>
      </c>
      <c r="EJG24" s="199">
        <f>SUM(EJG14:EJG19)</f>
        <v>0</v>
      </c>
      <c r="EJK24" s="198" t="s">
        <v>331</v>
      </c>
      <c r="EJO24" s="199">
        <f>SUM(EJO14:EJO19)</f>
        <v>0</v>
      </c>
      <c r="EJS24" s="198" t="s">
        <v>331</v>
      </c>
      <c r="EJW24" s="199">
        <f>SUM(EJW14:EJW19)</f>
        <v>0</v>
      </c>
      <c r="EKA24" s="198" t="s">
        <v>331</v>
      </c>
      <c r="EKE24" s="199">
        <f>SUM(EKE14:EKE19)</f>
        <v>0</v>
      </c>
      <c r="EKI24" s="198" t="s">
        <v>331</v>
      </c>
      <c r="EKM24" s="199">
        <f>SUM(EKM14:EKM19)</f>
        <v>0</v>
      </c>
      <c r="EKQ24" s="198" t="s">
        <v>331</v>
      </c>
      <c r="EKU24" s="199">
        <f>SUM(EKU14:EKU19)</f>
        <v>0</v>
      </c>
      <c r="EKY24" s="198" t="s">
        <v>331</v>
      </c>
      <c r="ELC24" s="199">
        <f>SUM(ELC14:ELC19)</f>
        <v>0</v>
      </c>
      <c r="ELG24" s="198" t="s">
        <v>331</v>
      </c>
      <c r="ELK24" s="199">
        <f>SUM(ELK14:ELK19)</f>
        <v>0</v>
      </c>
      <c r="ELO24" s="198" t="s">
        <v>331</v>
      </c>
      <c r="ELS24" s="199">
        <f>SUM(ELS14:ELS19)</f>
        <v>0</v>
      </c>
      <c r="ELW24" s="198" t="s">
        <v>331</v>
      </c>
      <c r="EMA24" s="199">
        <f>SUM(EMA14:EMA19)</f>
        <v>0</v>
      </c>
      <c r="EME24" s="198" t="s">
        <v>331</v>
      </c>
      <c r="EMI24" s="199">
        <f>SUM(EMI14:EMI19)</f>
        <v>0</v>
      </c>
      <c r="EMM24" s="198" t="s">
        <v>331</v>
      </c>
      <c r="EMQ24" s="199">
        <f>SUM(EMQ14:EMQ19)</f>
        <v>0</v>
      </c>
      <c r="EMU24" s="198" t="s">
        <v>331</v>
      </c>
      <c r="EMY24" s="199">
        <f>SUM(EMY14:EMY19)</f>
        <v>0</v>
      </c>
      <c r="ENC24" s="198" t="s">
        <v>331</v>
      </c>
      <c r="ENG24" s="199">
        <f>SUM(ENG14:ENG19)</f>
        <v>0</v>
      </c>
      <c r="ENK24" s="198" t="s">
        <v>331</v>
      </c>
      <c r="ENO24" s="199">
        <f>SUM(ENO14:ENO19)</f>
        <v>0</v>
      </c>
      <c r="ENS24" s="198" t="s">
        <v>331</v>
      </c>
      <c r="ENW24" s="199">
        <f>SUM(ENW14:ENW19)</f>
        <v>0</v>
      </c>
      <c r="EOA24" s="198" t="s">
        <v>331</v>
      </c>
      <c r="EOE24" s="199">
        <f>SUM(EOE14:EOE19)</f>
        <v>0</v>
      </c>
      <c r="EOI24" s="198" t="s">
        <v>331</v>
      </c>
      <c r="EOM24" s="199">
        <f>SUM(EOM14:EOM19)</f>
        <v>0</v>
      </c>
      <c r="EOQ24" s="198" t="s">
        <v>331</v>
      </c>
      <c r="EOU24" s="199">
        <f>SUM(EOU14:EOU19)</f>
        <v>0</v>
      </c>
      <c r="EOY24" s="198" t="s">
        <v>331</v>
      </c>
      <c r="EPC24" s="199">
        <f>SUM(EPC14:EPC19)</f>
        <v>0</v>
      </c>
      <c r="EPG24" s="198" t="s">
        <v>331</v>
      </c>
      <c r="EPK24" s="199">
        <f>SUM(EPK14:EPK19)</f>
        <v>0</v>
      </c>
      <c r="EPO24" s="198" t="s">
        <v>331</v>
      </c>
      <c r="EPS24" s="199">
        <f>SUM(EPS14:EPS19)</f>
        <v>0</v>
      </c>
      <c r="EPW24" s="198" t="s">
        <v>331</v>
      </c>
      <c r="EQA24" s="199">
        <f>SUM(EQA14:EQA19)</f>
        <v>0</v>
      </c>
      <c r="EQE24" s="198" t="s">
        <v>331</v>
      </c>
      <c r="EQI24" s="199">
        <f>SUM(EQI14:EQI19)</f>
        <v>0</v>
      </c>
      <c r="EQM24" s="198" t="s">
        <v>331</v>
      </c>
      <c r="EQQ24" s="199">
        <f>SUM(EQQ14:EQQ19)</f>
        <v>0</v>
      </c>
      <c r="EQU24" s="198" t="s">
        <v>331</v>
      </c>
      <c r="EQY24" s="199">
        <f>SUM(EQY14:EQY19)</f>
        <v>0</v>
      </c>
      <c r="ERC24" s="198" t="s">
        <v>331</v>
      </c>
      <c r="ERG24" s="199">
        <f>SUM(ERG14:ERG19)</f>
        <v>0</v>
      </c>
      <c r="ERK24" s="198" t="s">
        <v>331</v>
      </c>
      <c r="ERO24" s="199">
        <f>SUM(ERO14:ERO19)</f>
        <v>0</v>
      </c>
      <c r="ERS24" s="198" t="s">
        <v>331</v>
      </c>
      <c r="ERW24" s="199">
        <f>SUM(ERW14:ERW19)</f>
        <v>0</v>
      </c>
      <c r="ESA24" s="198" t="s">
        <v>331</v>
      </c>
      <c r="ESE24" s="199">
        <f>SUM(ESE14:ESE19)</f>
        <v>0</v>
      </c>
      <c r="ESI24" s="198" t="s">
        <v>331</v>
      </c>
      <c r="ESM24" s="199">
        <f>SUM(ESM14:ESM19)</f>
        <v>0</v>
      </c>
      <c r="ESQ24" s="198" t="s">
        <v>331</v>
      </c>
      <c r="ESU24" s="199">
        <f>SUM(ESU14:ESU19)</f>
        <v>0</v>
      </c>
      <c r="ESY24" s="198" t="s">
        <v>331</v>
      </c>
      <c r="ETC24" s="199">
        <f>SUM(ETC14:ETC19)</f>
        <v>0</v>
      </c>
      <c r="ETG24" s="198" t="s">
        <v>331</v>
      </c>
      <c r="ETK24" s="199">
        <f>SUM(ETK14:ETK19)</f>
        <v>0</v>
      </c>
      <c r="ETO24" s="198" t="s">
        <v>331</v>
      </c>
      <c r="ETS24" s="199">
        <f>SUM(ETS14:ETS19)</f>
        <v>0</v>
      </c>
      <c r="ETW24" s="198" t="s">
        <v>331</v>
      </c>
      <c r="EUA24" s="199">
        <f>SUM(EUA14:EUA19)</f>
        <v>0</v>
      </c>
      <c r="EUE24" s="198" t="s">
        <v>331</v>
      </c>
      <c r="EUI24" s="199">
        <f>SUM(EUI14:EUI19)</f>
        <v>0</v>
      </c>
      <c r="EUM24" s="198" t="s">
        <v>331</v>
      </c>
      <c r="EUQ24" s="199">
        <f>SUM(EUQ14:EUQ19)</f>
        <v>0</v>
      </c>
      <c r="EUU24" s="198" t="s">
        <v>331</v>
      </c>
      <c r="EUY24" s="199">
        <f>SUM(EUY14:EUY19)</f>
        <v>0</v>
      </c>
      <c r="EVC24" s="198" t="s">
        <v>331</v>
      </c>
      <c r="EVG24" s="199">
        <f>SUM(EVG14:EVG19)</f>
        <v>0</v>
      </c>
      <c r="EVK24" s="198" t="s">
        <v>331</v>
      </c>
      <c r="EVO24" s="199">
        <f>SUM(EVO14:EVO19)</f>
        <v>0</v>
      </c>
      <c r="EVS24" s="198" t="s">
        <v>331</v>
      </c>
      <c r="EVW24" s="199">
        <f>SUM(EVW14:EVW19)</f>
        <v>0</v>
      </c>
      <c r="EWA24" s="198" t="s">
        <v>331</v>
      </c>
      <c r="EWE24" s="199">
        <f>SUM(EWE14:EWE19)</f>
        <v>0</v>
      </c>
      <c r="EWI24" s="198" t="s">
        <v>331</v>
      </c>
      <c r="EWM24" s="199">
        <f>SUM(EWM14:EWM19)</f>
        <v>0</v>
      </c>
      <c r="EWQ24" s="198" t="s">
        <v>331</v>
      </c>
      <c r="EWU24" s="199">
        <f>SUM(EWU14:EWU19)</f>
        <v>0</v>
      </c>
      <c r="EWY24" s="198" t="s">
        <v>331</v>
      </c>
      <c r="EXC24" s="199">
        <f>SUM(EXC14:EXC19)</f>
        <v>0</v>
      </c>
      <c r="EXG24" s="198" t="s">
        <v>331</v>
      </c>
      <c r="EXK24" s="199">
        <f>SUM(EXK14:EXK19)</f>
        <v>0</v>
      </c>
      <c r="EXO24" s="198" t="s">
        <v>331</v>
      </c>
      <c r="EXS24" s="199">
        <f>SUM(EXS14:EXS19)</f>
        <v>0</v>
      </c>
      <c r="EXW24" s="198" t="s">
        <v>331</v>
      </c>
      <c r="EYA24" s="199">
        <f>SUM(EYA14:EYA19)</f>
        <v>0</v>
      </c>
      <c r="EYE24" s="198" t="s">
        <v>331</v>
      </c>
      <c r="EYI24" s="199">
        <f>SUM(EYI14:EYI19)</f>
        <v>0</v>
      </c>
      <c r="EYM24" s="198" t="s">
        <v>331</v>
      </c>
      <c r="EYQ24" s="199">
        <f>SUM(EYQ14:EYQ19)</f>
        <v>0</v>
      </c>
      <c r="EYU24" s="198" t="s">
        <v>331</v>
      </c>
      <c r="EYY24" s="199">
        <f>SUM(EYY14:EYY19)</f>
        <v>0</v>
      </c>
      <c r="EZC24" s="198" t="s">
        <v>331</v>
      </c>
      <c r="EZG24" s="199">
        <f>SUM(EZG14:EZG19)</f>
        <v>0</v>
      </c>
      <c r="EZK24" s="198" t="s">
        <v>331</v>
      </c>
      <c r="EZO24" s="199">
        <f>SUM(EZO14:EZO19)</f>
        <v>0</v>
      </c>
      <c r="EZS24" s="198" t="s">
        <v>331</v>
      </c>
      <c r="EZW24" s="199">
        <f>SUM(EZW14:EZW19)</f>
        <v>0</v>
      </c>
      <c r="FAA24" s="198" t="s">
        <v>331</v>
      </c>
      <c r="FAE24" s="199">
        <f>SUM(FAE14:FAE19)</f>
        <v>0</v>
      </c>
      <c r="FAI24" s="198" t="s">
        <v>331</v>
      </c>
      <c r="FAM24" s="199">
        <f>SUM(FAM14:FAM19)</f>
        <v>0</v>
      </c>
      <c r="FAQ24" s="198" t="s">
        <v>331</v>
      </c>
      <c r="FAU24" s="199">
        <f>SUM(FAU14:FAU19)</f>
        <v>0</v>
      </c>
      <c r="FAY24" s="198" t="s">
        <v>331</v>
      </c>
      <c r="FBC24" s="199">
        <f>SUM(FBC14:FBC19)</f>
        <v>0</v>
      </c>
      <c r="FBG24" s="198" t="s">
        <v>331</v>
      </c>
      <c r="FBK24" s="199">
        <f>SUM(FBK14:FBK19)</f>
        <v>0</v>
      </c>
      <c r="FBO24" s="198" t="s">
        <v>331</v>
      </c>
      <c r="FBS24" s="199">
        <f>SUM(FBS14:FBS19)</f>
        <v>0</v>
      </c>
      <c r="FBW24" s="198" t="s">
        <v>331</v>
      </c>
      <c r="FCA24" s="199">
        <f>SUM(FCA14:FCA19)</f>
        <v>0</v>
      </c>
      <c r="FCE24" s="198" t="s">
        <v>331</v>
      </c>
      <c r="FCI24" s="199">
        <f>SUM(FCI14:FCI19)</f>
        <v>0</v>
      </c>
      <c r="FCM24" s="198" t="s">
        <v>331</v>
      </c>
      <c r="FCQ24" s="199">
        <f>SUM(FCQ14:FCQ19)</f>
        <v>0</v>
      </c>
      <c r="FCU24" s="198" t="s">
        <v>331</v>
      </c>
      <c r="FCY24" s="199">
        <f>SUM(FCY14:FCY19)</f>
        <v>0</v>
      </c>
      <c r="FDC24" s="198" t="s">
        <v>331</v>
      </c>
      <c r="FDG24" s="199">
        <f>SUM(FDG14:FDG19)</f>
        <v>0</v>
      </c>
      <c r="FDK24" s="198" t="s">
        <v>331</v>
      </c>
      <c r="FDO24" s="199">
        <f>SUM(FDO14:FDO19)</f>
        <v>0</v>
      </c>
      <c r="FDS24" s="198" t="s">
        <v>331</v>
      </c>
      <c r="FDW24" s="199">
        <f>SUM(FDW14:FDW19)</f>
        <v>0</v>
      </c>
      <c r="FEA24" s="198" t="s">
        <v>331</v>
      </c>
      <c r="FEE24" s="199">
        <f>SUM(FEE14:FEE19)</f>
        <v>0</v>
      </c>
      <c r="FEI24" s="198" t="s">
        <v>331</v>
      </c>
      <c r="FEM24" s="199">
        <f>SUM(FEM14:FEM19)</f>
        <v>0</v>
      </c>
      <c r="FEQ24" s="198" t="s">
        <v>331</v>
      </c>
      <c r="FEU24" s="199">
        <f>SUM(FEU14:FEU19)</f>
        <v>0</v>
      </c>
      <c r="FEY24" s="198" t="s">
        <v>331</v>
      </c>
      <c r="FFC24" s="199">
        <f>SUM(FFC14:FFC19)</f>
        <v>0</v>
      </c>
      <c r="FFG24" s="198" t="s">
        <v>331</v>
      </c>
      <c r="FFK24" s="199">
        <f>SUM(FFK14:FFK19)</f>
        <v>0</v>
      </c>
      <c r="FFO24" s="198" t="s">
        <v>331</v>
      </c>
      <c r="FFS24" s="199">
        <f>SUM(FFS14:FFS19)</f>
        <v>0</v>
      </c>
      <c r="FFW24" s="198" t="s">
        <v>331</v>
      </c>
      <c r="FGA24" s="199">
        <f>SUM(FGA14:FGA19)</f>
        <v>0</v>
      </c>
      <c r="FGE24" s="198" t="s">
        <v>331</v>
      </c>
      <c r="FGI24" s="199">
        <f>SUM(FGI14:FGI19)</f>
        <v>0</v>
      </c>
      <c r="FGM24" s="198" t="s">
        <v>331</v>
      </c>
      <c r="FGQ24" s="199">
        <f>SUM(FGQ14:FGQ19)</f>
        <v>0</v>
      </c>
      <c r="FGU24" s="198" t="s">
        <v>331</v>
      </c>
      <c r="FGY24" s="199">
        <f>SUM(FGY14:FGY19)</f>
        <v>0</v>
      </c>
      <c r="FHC24" s="198" t="s">
        <v>331</v>
      </c>
      <c r="FHG24" s="199">
        <f>SUM(FHG14:FHG19)</f>
        <v>0</v>
      </c>
      <c r="FHK24" s="198" t="s">
        <v>331</v>
      </c>
      <c r="FHO24" s="199">
        <f>SUM(FHO14:FHO19)</f>
        <v>0</v>
      </c>
      <c r="FHS24" s="198" t="s">
        <v>331</v>
      </c>
      <c r="FHW24" s="199">
        <f>SUM(FHW14:FHW19)</f>
        <v>0</v>
      </c>
      <c r="FIA24" s="198" t="s">
        <v>331</v>
      </c>
      <c r="FIE24" s="199">
        <f>SUM(FIE14:FIE19)</f>
        <v>0</v>
      </c>
      <c r="FII24" s="198" t="s">
        <v>331</v>
      </c>
      <c r="FIM24" s="199">
        <f>SUM(FIM14:FIM19)</f>
        <v>0</v>
      </c>
      <c r="FIQ24" s="198" t="s">
        <v>331</v>
      </c>
      <c r="FIU24" s="199">
        <f>SUM(FIU14:FIU19)</f>
        <v>0</v>
      </c>
      <c r="FIY24" s="198" t="s">
        <v>331</v>
      </c>
      <c r="FJC24" s="199">
        <f>SUM(FJC14:FJC19)</f>
        <v>0</v>
      </c>
      <c r="FJG24" s="198" t="s">
        <v>331</v>
      </c>
      <c r="FJK24" s="199">
        <f>SUM(FJK14:FJK19)</f>
        <v>0</v>
      </c>
      <c r="FJO24" s="198" t="s">
        <v>331</v>
      </c>
      <c r="FJS24" s="199">
        <f>SUM(FJS14:FJS19)</f>
        <v>0</v>
      </c>
      <c r="FJW24" s="198" t="s">
        <v>331</v>
      </c>
      <c r="FKA24" s="199">
        <f>SUM(FKA14:FKA19)</f>
        <v>0</v>
      </c>
      <c r="FKE24" s="198" t="s">
        <v>331</v>
      </c>
      <c r="FKI24" s="199">
        <f>SUM(FKI14:FKI19)</f>
        <v>0</v>
      </c>
      <c r="FKM24" s="198" t="s">
        <v>331</v>
      </c>
      <c r="FKQ24" s="199">
        <f>SUM(FKQ14:FKQ19)</f>
        <v>0</v>
      </c>
      <c r="FKU24" s="198" t="s">
        <v>331</v>
      </c>
      <c r="FKY24" s="199">
        <f>SUM(FKY14:FKY19)</f>
        <v>0</v>
      </c>
      <c r="FLC24" s="198" t="s">
        <v>331</v>
      </c>
      <c r="FLG24" s="199">
        <f>SUM(FLG14:FLG19)</f>
        <v>0</v>
      </c>
      <c r="FLK24" s="198" t="s">
        <v>331</v>
      </c>
      <c r="FLO24" s="199">
        <f>SUM(FLO14:FLO19)</f>
        <v>0</v>
      </c>
      <c r="FLS24" s="198" t="s">
        <v>331</v>
      </c>
      <c r="FLW24" s="199">
        <f>SUM(FLW14:FLW19)</f>
        <v>0</v>
      </c>
      <c r="FMA24" s="198" t="s">
        <v>331</v>
      </c>
      <c r="FME24" s="199">
        <f>SUM(FME14:FME19)</f>
        <v>0</v>
      </c>
      <c r="FMI24" s="198" t="s">
        <v>331</v>
      </c>
      <c r="FMM24" s="199">
        <f>SUM(FMM14:FMM19)</f>
        <v>0</v>
      </c>
      <c r="FMQ24" s="198" t="s">
        <v>331</v>
      </c>
      <c r="FMU24" s="199">
        <f>SUM(FMU14:FMU19)</f>
        <v>0</v>
      </c>
      <c r="FMY24" s="198" t="s">
        <v>331</v>
      </c>
      <c r="FNC24" s="199">
        <f>SUM(FNC14:FNC19)</f>
        <v>0</v>
      </c>
      <c r="FNG24" s="198" t="s">
        <v>331</v>
      </c>
      <c r="FNK24" s="199">
        <f>SUM(FNK14:FNK19)</f>
        <v>0</v>
      </c>
      <c r="FNO24" s="198" t="s">
        <v>331</v>
      </c>
      <c r="FNS24" s="199">
        <f>SUM(FNS14:FNS19)</f>
        <v>0</v>
      </c>
      <c r="FNW24" s="198" t="s">
        <v>331</v>
      </c>
      <c r="FOA24" s="199">
        <f>SUM(FOA14:FOA19)</f>
        <v>0</v>
      </c>
      <c r="FOE24" s="198" t="s">
        <v>331</v>
      </c>
      <c r="FOI24" s="199">
        <f>SUM(FOI14:FOI19)</f>
        <v>0</v>
      </c>
      <c r="FOM24" s="198" t="s">
        <v>331</v>
      </c>
      <c r="FOQ24" s="199">
        <f>SUM(FOQ14:FOQ19)</f>
        <v>0</v>
      </c>
      <c r="FOU24" s="198" t="s">
        <v>331</v>
      </c>
      <c r="FOY24" s="199">
        <f>SUM(FOY14:FOY19)</f>
        <v>0</v>
      </c>
      <c r="FPC24" s="198" t="s">
        <v>331</v>
      </c>
      <c r="FPG24" s="199">
        <f>SUM(FPG14:FPG19)</f>
        <v>0</v>
      </c>
      <c r="FPK24" s="198" t="s">
        <v>331</v>
      </c>
      <c r="FPO24" s="199">
        <f>SUM(FPO14:FPO19)</f>
        <v>0</v>
      </c>
      <c r="FPS24" s="198" t="s">
        <v>331</v>
      </c>
      <c r="FPW24" s="199">
        <f>SUM(FPW14:FPW19)</f>
        <v>0</v>
      </c>
      <c r="FQA24" s="198" t="s">
        <v>331</v>
      </c>
      <c r="FQE24" s="199">
        <f>SUM(FQE14:FQE19)</f>
        <v>0</v>
      </c>
      <c r="FQI24" s="198" t="s">
        <v>331</v>
      </c>
      <c r="FQM24" s="199">
        <f>SUM(FQM14:FQM19)</f>
        <v>0</v>
      </c>
      <c r="FQQ24" s="198" t="s">
        <v>331</v>
      </c>
      <c r="FQU24" s="199">
        <f>SUM(FQU14:FQU19)</f>
        <v>0</v>
      </c>
      <c r="FQY24" s="198" t="s">
        <v>331</v>
      </c>
      <c r="FRC24" s="199">
        <f>SUM(FRC14:FRC19)</f>
        <v>0</v>
      </c>
      <c r="FRG24" s="198" t="s">
        <v>331</v>
      </c>
      <c r="FRK24" s="199">
        <f>SUM(FRK14:FRK19)</f>
        <v>0</v>
      </c>
      <c r="FRO24" s="198" t="s">
        <v>331</v>
      </c>
      <c r="FRS24" s="199">
        <f>SUM(FRS14:FRS19)</f>
        <v>0</v>
      </c>
      <c r="FRW24" s="198" t="s">
        <v>331</v>
      </c>
      <c r="FSA24" s="199">
        <f>SUM(FSA14:FSA19)</f>
        <v>0</v>
      </c>
      <c r="FSE24" s="198" t="s">
        <v>331</v>
      </c>
      <c r="FSI24" s="199">
        <f>SUM(FSI14:FSI19)</f>
        <v>0</v>
      </c>
      <c r="FSM24" s="198" t="s">
        <v>331</v>
      </c>
      <c r="FSQ24" s="199">
        <f>SUM(FSQ14:FSQ19)</f>
        <v>0</v>
      </c>
      <c r="FSU24" s="198" t="s">
        <v>331</v>
      </c>
      <c r="FSY24" s="199">
        <f>SUM(FSY14:FSY19)</f>
        <v>0</v>
      </c>
      <c r="FTC24" s="198" t="s">
        <v>331</v>
      </c>
      <c r="FTG24" s="199">
        <f>SUM(FTG14:FTG19)</f>
        <v>0</v>
      </c>
      <c r="FTK24" s="198" t="s">
        <v>331</v>
      </c>
      <c r="FTO24" s="199">
        <f>SUM(FTO14:FTO19)</f>
        <v>0</v>
      </c>
      <c r="FTS24" s="198" t="s">
        <v>331</v>
      </c>
      <c r="FTW24" s="199">
        <f>SUM(FTW14:FTW19)</f>
        <v>0</v>
      </c>
      <c r="FUA24" s="198" t="s">
        <v>331</v>
      </c>
      <c r="FUE24" s="199">
        <f>SUM(FUE14:FUE19)</f>
        <v>0</v>
      </c>
      <c r="FUI24" s="198" t="s">
        <v>331</v>
      </c>
      <c r="FUM24" s="199">
        <f>SUM(FUM14:FUM19)</f>
        <v>0</v>
      </c>
      <c r="FUQ24" s="198" t="s">
        <v>331</v>
      </c>
      <c r="FUU24" s="199">
        <f>SUM(FUU14:FUU19)</f>
        <v>0</v>
      </c>
      <c r="FUY24" s="198" t="s">
        <v>331</v>
      </c>
      <c r="FVC24" s="199">
        <f>SUM(FVC14:FVC19)</f>
        <v>0</v>
      </c>
      <c r="FVG24" s="198" t="s">
        <v>331</v>
      </c>
      <c r="FVK24" s="199">
        <f>SUM(FVK14:FVK19)</f>
        <v>0</v>
      </c>
      <c r="FVO24" s="198" t="s">
        <v>331</v>
      </c>
      <c r="FVS24" s="199">
        <f>SUM(FVS14:FVS19)</f>
        <v>0</v>
      </c>
      <c r="FVW24" s="198" t="s">
        <v>331</v>
      </c>
      <c r="FWA24" s="199">
        <f>SUM(FWA14:FWA19)</f>
        <v>0</v>
      </c>
      <c r="FWE24" s="198" t="s">
        <v>331</v>
      </c>
      <c r="FWI24" s="199">
        <f>SUM(FWI14:FWI19)</f>
        <v>0</v>
      </c>
      <c r="FWM24" s="198" t="s">
        <v>331</v>
      </c>
      <c r="FWQ24" s="199">
        <f>SUM(FWQ14:FWQ19)</f>
        <v>0</v>
      </c>
      <c r="FWU24" s="198" t="s">
        <v>331</v>
      </c>
      <c r="FWY24" s="199">
        <f>SUM(FWY14:FWY19)</f>
        <v>0</v>
      </c>
      <c r="FXC24" s="198" t="s">
        <v>331</v>
      </c>
      <c r="FXG24" s="199">
        <f>SUM(FXG14:FXG19)</f>
        <v>0</v>
      </c>
      <c r="FXK24" s="198" t="s">
        <v>331</v>
      </c>
      <c r="FXO24" s="199">
        <f>SUM(FXO14:FXO19)</f>
        <v>0</v>
      </c>
      <c r="FXS24" s="198" t="s">
        <v>331</v>
      </c>
      <c r="FXW24" s="199">
        <f>SUM(FXW14:FXW19)</f>
        <v>0</v>
      </c>
      <c r="FYA24" s="198" t="s">
        <v>331</v>
      </c>
      <c r="FYE24" s="199">
        <f>SUM(FYE14:FYE19)</f>
        <v>0</v>
      </c>
      <c r="FYI24" s="198" t="s">
        <v>331</v>
      </c>
      <c r="FYM24" s="199">
        <f>SUM(FYM14:FYM19)</f>
        <v>0</v>
      </c>
      <c r="FYQ24" s="198" t="s">
        <v>331</v>
      </c>
      <c r="FYU24" s="199">
        <f>SUM(FYU14:FYU19)</f>
        <v>0</v>
      </c>
      <c r="FYY24" s="198" t="s">
        <v>331</v>
      </c>
      <c r="FZC24" s="199">
        <f>SUM(FZC14:FZC19)</f>
        <v>0</v>
      </c>
      <c r="FZG24" s="198" t="s">
        <v>331</v>
      </c>
      <c r="FZK24" s="199">
        <f>SUM(FZK14:FZK19)</f>
        <v>0</v>
      </c>
      <c r="FZO24" s="198" t="s">
        <v>331</v>
      </c>
      <c r="FZS24" s="199">
        <f>SUM(FZS14:FZS19)</f>
        <v>0</v>
      </c>
      <c r="FZW24" s="198" t="s">
        <v>331</v>
      </c>
      <c r="GAA24" s="199">
        <f>SUM(GAA14:GAA19)</f>
        <v>0</v>
      </c>
      <c r="GAE24" s="198" t="s">
        <v>331</v>
      </c>
      <c r="GAI24" s="199">
        <f>SUM(GAI14:GAI19)</f>
        <v>0</v>
      </c>
      <c r="GAM24" s="198" t="s">
        <v>331</v>
      </c>
      <c r="GAQ24" s="199">
        <f>SUM(GAQ14:GAQ19)</f>
        <v>0</v>
      </c>
      <c r="GAU24" s="198" t="s">
        <v>331</v>
      </c>
      <c r="GAY24" s="199">
        <f>SUM(GAY14:GAY19)</f>
        <v>0</v>
      </c>
      <c r="GBC24" s="198" t="s">
        <v>331</v>
      </c>
      <c r="GBG24" s="199">
        <f>SUM(GBG14:GBG19)</f>
        <v>0</v>
      </c>
      <c r="GBK24" s="198" t="s">
        <v>331</v>
      </c>
      <c r="GBO24" s="199">
        <f>SUM(GBO14:GBO19)</f>
        <v>0</v>
      </c>
      <c r="GBS24" s="198" t="s">
        <v>331</v>
      </c>
      <c r="GBW24" s="199">
        <f>SUM(GBW14:GBW19)</f>
        <v>0</v>
      </c>
      <c r="GCA24" s="198" t="s">
        <v>331</v>
      </c>
      <c r="GCE24" s="199">
        <f>SUM(GCE14:GCE19)</f>
        <v>0</v>
      </c>
      <c r="GCI24" s="198" t="s">
        <v>331</v>
      </c>
      <c r="GCM24" s="199">
        <f>SUM(GCM14:GCM19)</f>
        <v>0</v>
      </c>
      <c r="GCQ24" s="198" t="s">
        <v>331</v>
      </c>
      <c r="GCU24" s="199">
        <f>SUM(GCU14:GCU19)</f>
        <v>0</v>
      </c>
      <c r="GCY24" s="198" t="s">
        <v>331</v>
      </c>
      <c r="GDC24" s="199">
        <f>SUM(GDC14:GDC19)</f>
        <v>0</v>
      </c>
      <c r="GDG24" s="198" t="s">
        <v>331</v>
      </c>
      <c r="GDK24" s="199">
        <f>SUM(GDK14:GDK19)</f>
        <v>0</v>
      </c>
      <c r="GDO24" s="198" t="s">
        <v>331</v>
      </c>
      <c r="GDS24" s="199">
        <f>SUM(GDS14:GDS19)</f>
        <v>0</v>
      </c>
      <c r="GDW24" s="198" t="s">
        <v>331</v>
      </c>
      <c r="GEA24" s="199">
        <f>SUM(GEA14:GEA19)</f>
        <v>0</v>
      </c>
      <c r="GEE24" s="198" t="s">
        <v>331</v>
      </c>
      <c r="GEI24" s="199">
        <f>SUM(GEI14:GEI19)</f>
        <v>0</v>
      </c>
      <c r="GEM24" s="198" t="s">
        <v>331</v>
      </c>
      <c r="GEQ24" s="199">
        <f>SUM(GEQ14:GEQ19)</f>
        <v>0</v>
      </c>
      <c r="GEU24" s="198" t="s">
        <v>331</v>
      </c>
      <c r="GEY24" s="199">
        <f>SUM(GEY14:GEY19)</f>
        <v>0</v>
      </c>
      <c r="GFC24" s="198" t="s">
        <v>331</v>
      </c>
      <c r="GFG24" s="199">
        <f>SUM(GFG14:GFG19)</f>
        <v>0</v>
      </c>
      <c r="GFK24" s="198" t="s">
        <v>331</v>
      </c>
      <c r="GFO24" s="199">
        <f>SUM(GFO14:GFO19)</f>
        <v>0</v>
      </c>
      <c r="GFS24" s="198" t="s">
        <v>331</v>
      </c>
      <c r="GFW24" s="199">
        <f>SUM(GFW14:GFW19)</f>
        <v>0</v>
      </c>
      <c r="GGA24" s="198" t="s">
        <v>331</v>
      </c>
      <c r="GGE24" s="199">
        <f>SUM(GGE14:GGE19)</f>
        <v>0</v>
      </c>
      <c r="GGI24" s="198" t="s">
        <v>331</v>
      </c>
      <c r="GGM24" s="199">
        <f>SUM(GGM14:GGM19)</f>
        <v>0</v>
      </c>
      <c r="GGQ24" s="198" t="s">
        <v>331</v>
      </c>
      <c r="GGU24" s="199">
        <f>SUM(GGU14:GGU19)</f>
        <v>0</v>
      </c>
      <c r="GGY24" s="198" t="s">
        <v>331</v>
      </c>
      <c r="GHC24" s="199">
        <f>SUM(GHC14:GHC19)</f>
        <v>0</v>
      </c>
      <c r="GHG24" s="198" t="s">
        <v>331</v>
      </c>
      <c r="GHK24" s="199">
        <f>SUM(GHK14:GHK19)</f>
        <v>0</v>
      </c>
      <c r="GHO24" s="198" t="s">
        <v>331</v>
      </c>
      <c r="GHS24" s="199">
        <f>SUM(GHS14:GHS19)</f>
        <v>0</v>
      </c>
      <c r="GHW24" s="198" t="s">
        <v>331</v>
      </c>
      <c r="GIA24" s="199">
        <f>SUM(GIA14:GIA19)</f>
        <v>0</v>
      </c>
      <c r="GIE24" s="198" t="s">
        <v>331</v>
      </c>
      <c r="GII24" s="199">
        <f>SUM(GII14:GII19)</f>
        <v>0</v>
      </c>
      <c r="GIM24" s="198" t="s">
        <v>331</v>
      </c>
      <c r="GIQ24" s="199">
        <f>SUM(GIQ14:GIQ19)</f>
        <v>0</v>
      </c>
      <c r="GIU24" s="198" t="s">
        <v>331</v>
      </c>
      <c r="GIY24" s="199">
        <f>SUM(GIY14:GIY19)</f>
        <v>0</v>
      </c>
      <c r="GJC24" s="198" t="s">
        <v>331</v>
      </c>
      <c r="GJG24" s="199">
        <f>SUM(GJG14:GJG19)</f>
        <v>0</v>
      </c>
      <c r="GJK24" s="198" t="s">
        <v>331</v>
      </c>
      <c r="GJO24" s="199">
        <f>SUM(GJO14:GJO19)</f>
        <v>0</v>
      </c>
      <c r="GJS24" s="198" t="s">
        <v>331</v>
      </c>
      <c r="GJW24" s="199">
        <f>SUM(GJW14:GJW19)</f>
        <v>0</v>
      </c>
      <c r="GKA24" s="198" t="s">
        <v>331</v>
      </c>
      <c r="GKE24" s="199">
        <f>SUM(GKE14:GKE19)</f>
        <v>0</v>
      </c>
      <c r="GKI24" s="198" t="s">
        <v>331</v>
      </c>
      <c r="GKM24" s="199">
        <f>SUM(GKM14:GKM19)</f>
        <v>0</v>
      </c>
      <c r="GKQ24" s="198" t="s">
        <v>331</v>
      </c>
      <c r="GKU24" s="199">
        <f>SUM(GKU14:GKU19)</f>
        <v>0</v>
      </c>
      <c r="GKY24" s="198" t="s">
        <v>331</v>
      </c>
      <c r="GLC24" s="199">
        <f>SUM(GLC14:GLC19)</f>
        <v>0</v>
      </c>
      <c r="GLG24" s="198" t="s">
        <v>331</v>
      </c>
      <c r="GLK24" s="199">
        <f>SUM(GLK14:GLK19)</f>
        <v>0</v>
      </c>
      <c r="GLO24" s="198" t="s">
        <v>331</v>
      </c>
      <c r="GLS24" s="199">
        <f>SUM(GLS14:GLS19)</f>
        <v>0</v>
      </c>
      <c r="GLW24" s="198" t="s">
        <v>331</v>
      </c>
      <c r="GMA24" s="199">
        <f>SUM(GMA14:GMA19)</f>
        <v>0</v>
      </c>
      <c r="GME24" s="198" t="s">
        <v>331</v>
      </c>
      <c r="GMI24" s="199">
        <f>SUM(GMI14:GMI19)</f>
        <v>0</v>
      </c>
      <c r="GMM24" s="198" t="s">
        <v>331</v>
      </c>
      <c r="GMQ24" s="199">
        <f>SUM(GMQ14:GMQ19)</f>
        <v>0</v>
      </c>
      <c r="GMU24" s="198" t="s">
        <v>331</v>
      </c>
      <c r="GMY24" s="199">
        <f>SUM(GMY14:GMY19)</f>
        <v>0</v>
      </c>
      <c r="GNC24" s="198" t="s">
        <v>331</v>
      </c>
      <c r="GNG24" s="199">
        <f>SUM(GNG14:GNG19)</f>
        <v>0</v>
      </c>
      <c r="GNK24" s="198" t="s">
        <v>331</v>
      </c>
      <c r="GNO24" s="199">
        <f>SUM(GNO14:GNO19)</f>
        <v>0</v>
      </c>
      <c r="GNS24" s="198" t="s">
        <v>331</v>
      </c>
      <c r="GNW24" s="199">
        <f>SUM(GNW14:GNW19)</f>
        <v>0</v>
      </c>
      <c r="GOA24" s="198" t="s">
        <v>331</v>
      </c>
      <c r="GOE24" s="199">
        <f>SUM(GOE14:GOE19)</f>
        <v>0</v>
      </c>
      <c r="GOI24" s="198" t="s">
        <v>331</v>
      </c>
      <c r="GOM24" s="199">
        <f>SUM(GOM14:GOM19)</f>
        <v>0</v>
      </c>
      <c r="GOQ24" s="198" t="s">
        <v>331</v>
      </c>
      <c r="GOU24" s="199">
        <f>SUM(GOU14:GOU19)</f>
        <v>0</v>
      </c>
      <c r="GOY24" s="198" t="s">
        <v>331</v>
      </c>
      <c r="GPC24" s="199">
        <f>SUM(GPC14:GPC19)</f>
        <v>0</v>
      </c>
      <c r="GPG24" s="198" t="s">
        <v>331</v>
      </c>
      <c r="GPK24" s="199">
        <f>SUM(GPK14:GPK19)</f>
        <v>0</v>
      </c>
      <c r="GPO24" s="198" t="s">
        <v>331</v>
      </c>
      <c r="GPS24" s="199">
        <f>SUM(GPS14:GPS19)</f>
        <v>0</v>
      </c>
      <c r="GPW24" s="198" t="s">
        <v>331</v>
      </c>
      <c r="GQA24" s="199">
        <f>SUM(GQA14:GQA19)</f>
        <v>0</v>
      </c>
      <c r="GQE24" s="198" t="s">
        <v>331</v>
      </c>
      <c r="GQI24" s="199">
        <f>SUM(GQI14:GQI19)</f>
        <v>0</v>
      </c>
      <c r="GQM24" s="198" t="s">
        <v>331</v>
      </c>
      <c r="GQQ24" s="199">
        <f>SUM(GQQ14:GQQ19)</f>
        <v>0</v>
      </c>
      <c r="GQU24" s="198" t="s">
        <v>331</v>
      </c>
      <c r="GQY24" s="199">
        <f>SUM(GQY14:GQY19)</f>
        <v>0</v>
      </c>
      <c r="GRC24" s="198" t="s">
        <v>331</v>
      </c>
      <c r="GRG24" s="199">
        <f>SUM(GRG14:GRG19)</f>
        <v>0</v>
      </c>
      <c r="GRK24" s="198" t="s">
        <v>331</v>
      </c>
      <c r="GRO24" s="199">
        <f>SUM(GRO14:GRO19)</f>
        <v>0</v>
      </c>
      <c r="GRS24" s="198" t="s">
        <v>331</v>
      </c>
      <c r="GRW24" s="199">
        <f>SUM(GRW14:GRW19)</f>
        <v>0</v>
      </c>
      <c r="GSA24" s="198" t="s">
        <v>331</v>
      </c>
      <c r="GSE24" s="199">
        <f>SUM(GSE14:GSE19)</f>
        <v>0</v>
      </c>
      <c r="GSI24" s="198" t="s">
        <v>331</v>
      </c>
      <c r="GSM24" s="199">
        <f>SUM(GSM14:GSM19)</f>
        <v>0</v>
      </c>
      <c r="GSQ24" s="198" t="s">
        <v>331</v>
      </c>
      <c r="GSU24" s="199">
        <f>SUM(GSU14:GSU19)</f>
        <v>0</v>
      </c>
      <c r="GSY24" s="198" t="s">
        <v>331</v>
      </c>
      <c r="GTC24" s="199">
        <f>SUM(GTC14:GTC19)</f>
        <v>0</v>
      </c>
      <c r="GTG24" s="198" t="s">
        <v>331</v>
      </c>
      <c r="GTK24" s="199">
        <f>SUM(GTK14:GTK19)</f>
        <v>0</v>
      </c>
      <c r="GTO24" s="198" t="s">
        <v>331</v>
      </c>
      <c r="GTS24" s="199">
        <f>SUM(GTS14:GTS19)</f>
        <v>0</v>
      </c>
      <c r="GTW24" s="198" t="s">
        <v>331</v>
      </c>
      <c r="GUA24" s="199">
        <f>SUM(GUA14:GUA19)</f>
        <v>0</v>
      </c>
      <c r="GUE24" s="198" t="s">
        <v>331</v>
      </c>
      <c r="GUI24" s="199">
        <f>SUM(GUI14:GUI19)</f>
        <v>0</v>
      </c>
      <c r="GUM24" s="198" t="s">
        <v>331</v>
      </c>
      <c r="GUQ24" s="199">
        <f>SUM(GUQ14:GUQ19)</f>
        <v>0</v>
      </c>
      <c r="GUU24" s="198" t="s">
        <v>331</v>
      </c>
      <c r="GUY24" s="199">
        <f>SUM(GUY14:GUY19)</f>
        <v>0</v>
      </c>
      <c r="GVC24" s="198" t="s">
        <v>331</v>
      </c>
      <c r="GVG24" s="199">
        <f>SUM(GVG14:GVG19)</f>
        <v>0</v>
      </c>
      <c r="GVK24" s="198" t="s">
        <v>331</v>
      </c>
      <c r="GVO24" s="199">
        <f>SUM(GVO14:GVO19)</f>
        <v>0</v>
      </c>
      <c r="GVS24" s="198" t="s">
        <v>331</v>
      </c>
      <c r="GVW24" s="199">
        <f>SUM(GVW14:GVW19)</f>
        <v>0</v>
      </c>
      <c r="GWA24" s="198" t="s">
        <v>331</v>
      </c>
      <c r="GWE24" s="199">
        <f>SUM(GWE14:GWE19)</f>
        <v>0</v>
      </c>
      <c r="GWI24" s="198" t="s">
        <v>331</v>
      </c>
      <c r="GWM24" s="199">
        <f>SUM(GWM14:GWM19)</f>
        <v>0</v>
      </c>
      <c r="GWQ24" s="198" t="s">
        <v>331</v>
      </c>
      <c r="GWU24" s="199">
        <f>SUM(GWU14:GWU19)</f>
        <v>0</v>
      </c>
      <c r="GWY24" s="198" t="s">
        <v>331</v>
      </c>
      <c r="GXC24" s="199">
        <f>SUM(GXC14:GXC19)</f>
        <v>0</v>
      </c>
      <c r="GXG24" s="198" t="s">
        <v>331</v>
      </c>
      <c r="GXK24" s="199">
        <f>SUM(GXK14:GXK19)</f>
        <v>0</v>
      </c>
      <c r="GXO24" s="198" t="s">
        <v>331</v>
      </c>
      <c r="GXS24" s="199">
        <f>SUM(GXS14:GXS19)</f>
        <v>0</v>
      </c>
      <c r="GXW24" s="198" t="s">
        <v>331</v>
      </c>
      <c r="GYA24" s="199">
        <f>SUM(GYA14:GYA19)</f>
        <v>0</v>
      </c>
      <c r="GYE24" s="198" t="s">
        <v>331</v>
      </c>
      <c r="GYI24" s="199">
        <f>SUM(GYI14:GYI19)</f>
        <v>0</v>
      </c>
      <c r="GYM24" s="198" t="s">
        <v>331</v>
      </c>
      <c r="GYQ24" s="199">
        <f>SUM(GYQ14:GYQ19)</f>
        <v>0</v>
      </c>
      <c r="GYU24" s="198" t="s">
        <v>331</v>
      </c>
      <c r="GYY24" s="199">
        <f>SUM(GYY14:GYY19)</f>
        <v>0</v>
      </c>
      <c r="GZC24" s="198" t="s">
        <v>331</v>
      </c>
      <c r="GZG24" s="199">
        <f>SUM(GZG14:GZG19)</f>
        <v>0</v>
      </c>
      <c r="GZK24" s="198" t="s">
        <v>331</v>
      </c>
      <c r="GZO24" s="199">
        <f>SUM(GZO14:GZO19)</f>
        <v>0</v>
      </c>
      <c r="GZS24" s="198" t="s">
        <v>331</v>
      </c>
      <c r="GZW24" s="199">
        <f>SUM(GZW14:GZW19)</f>
        <v>0</v>
      </c>
      <c r="HAA24" s="198" t="s">
        <v>331</v>
      </c>
      <c r="HAE24" s="199">
        <f>SUM(HAE14:HAE19)</f>
        <v>0</v>
      </c>
      <c r="HAI24" s="198" t="s">
        <v>331</v>
      </c>
      <c r="HAM24" s="199">
        <f>SUM(HAM14:HAM19)</f>
        <v>0</v>
      </c>
      <c r="HAQ24" s="198" t="s">
        <v>331</v>
      </c>
      <c r="HAU24" s="199">
        <f>SUM(HAU14:HAU19)</f>
        <v>0</v>
      </c>
      <c r="HAY24" s="198" t="s">
        <v>331</v>
      </c>
      <c r="HBC24" s="199">
        <f>SUM(HBC14:HBC19)</f>
        <v>0</v>
      </c>
      <c r="HBG24" s="198" t="s">
        <v>331</v>
      </c>
      <c r="HBK24" s="199">
        <f>SUM(HBK14:HBK19)</f>
        <v>0</v>
      </c>
      <c r="HBO24" s="198" t="s">
        <v>331</v>
      </c>
      <c r="HBS24" s="199">
        <f>SUM(HBS14:HBS19)</f>
        <v>0</v>
      </c>
      <c r="HBW24" s="198" t="s">
        <v>331</v>
      </c>
      <c r="HCA24" s="199">
        <f>SUM(HCA14:HCA19)</f>
        <v>0</v>
      </c>
      <c r="HCE24" s="198" t="s">
        <v>331</v>
      </c>
      <c r="HCI24" s="199">
        <f>SUM(HCI14:HCI19)</f>
        <v>0</v>
      </c>
      <c r="HCM24" s="198" t="s">
        <v>331</v>
      </c>
      <c r="HCQ24" s="199">
        <f>SUM(HCQ14:HCQ19)</f>
        <v>0</v>
      </c>
      <c r="HCU24" s="198" t="s">
        <v>331</v>
      </c>
      <c r="HCY24" s="199">
        <f>SUM(HCY14:HCY19)</f>
        <v>0</v>
      </c>
      <c r="HDC24" s="198" t="s">
        <v>331</v>
      </c>
      <c r="HDG24" s="199">
        <f>SUM(HDG14:HDG19)</f>
        <v>0</v>
      </c>
      <c r="HDK24" s="198" t="s">
        <v>331</v>
      </c>
      <c r="HDO24" s="199">
        <f>SUM(HDO14:HDO19)</f>
        <v>0</v>
      </c>
      <c r="HDS24" s="198" t="s">
        <v>331</v>
      </c>
      <c r="HDW24" s="199">
        <f>SUM(HDW14:HDW19)</f>
        <v>0</v>
      </c>
      <c r="HEA24" s="198" t="s">
        <v>331</v>
      </c>
      <c r="HEE24" s="199">
        <f>SUM(HEE14:HEE19)</f>
        <v>0</v>
      </c>
      <c r="HEI24" s="198" t="s">
        <v>331</v>
      </c>
      <c r="HEM24" s="199">
        <f>SUM(HEM14:HEM19)</f>
        <v>0</v>
      </c>
      <c r="HEQ24" s="198" t="s">
        <v>331</v>
      </c>
      <c r="HEU24" s="199">
        <f>SUM(HEU14:HEU19)</f>
        <v>0</v>
      </c>
      <c r="HEY24" s="198" t="s">
        <v>331</v>
      </c>
      <c r="HFC24" s="199">
        <f>SUM(HFC14:HFC19)</f>
        <v>0</v>
      </c>
      <c r="HFG24" s="198" t="s">
        <v>331</v>
      </c>
      <c r="HFK24" s="199">
        <f>SUM(HFK14:HFK19)</f>
        <v>0</v>
      </c>
      <c r="HFO24" s="198" t="s">
        <v>331</v>
      </c>
      <c r="HFS24" s="199">
        <f>SUM(HFS14:HFS19)</f>
        <v>0</v>
      </c>
      <c r="HFW24" s="198" t="s">
        <v>331</v>
      </c>
      <c r="HGA24" s="199">
        <f>SUM(HGA14:HGA19)</f>
        <v>0</v>
      </c>
      <c r="HGE24" s="198" t="s">
        <v>331</v>
      </c>
      <c r="HGI24" s="199">
        <f>SUM(HGI14:HGI19)</f>
        <v>0</v>
      </c>
      <c r="HGM24" s="198" t="s">
        <v>331</v>
      </c>
      <c r="HGQ24" s="199">
        <f>SUM(HGQ14:HGQ19)</f>
        <v>0</v>
      </c>
      <c r="HGU24" s="198" t="s">
        <v>331</v>
      </c>
      <c r="HGY24" s="199">
        <f>SUM(HGY14:HGY19)</f>
        <v>0</v>
      </c>
      <c r="HHC24" s="198" t="s">
        <v>331</v>
      </c>
      <c r="HHG24" s="199">
        <f>SUM(HHG14:HHG19)</f>
        <v>0</v>
      </c>
      <c r="HHK24" s="198" t="s">
        <v>331</v>
      </c>
      <c r="HHO24" s="199">
        <f>SUM(HHO14:HHO19)</f>
        <v>0</v>
      </c>
      <c r="HHS24" s="198" t="s">
        <v>331</v>
      </c>
      <c r="HHW24" s="199">
        <f>SUM(HHW14:HHW19)</f>
        <v>0</v>
      </c>
      <c r="HIA24" s="198" t="s">
        <v>331</v>
      </c>
      <c r="HIE24" s="199">
        <f>SUM(HIE14:HIE19)</f>
        <v>0</v>
      </c>
      <c r="HII24" s="198" t="s">
        <v>331</v>
      </c>
      <c r="HIM24" s="199">
        <f>SUM(HIM14:HIM19)</f>
        <v>0</v>
      </c>
      <c r="HIQ24" s="198" t="s">
        <v>331</v>
      </c>
      <c r="HIU24" s="199">
        <f>SUM(HIU14:HIU19)</f>
        <v>0</v>
      </c>
      <c r="HIY24" s="198" t="s">
        <v>331</v>
      </c>
      <c r="HJC24" s="199">
        <f>SUM(HJC14:HJC19)</f>
        <v>0</v>
      </c>
      <c r="HJG24" s="198" t="s">
        <v>331</v>
      </c>
      <c r="HJK24" s="199">
        <f>SUM(HJK14:HJK19)</f>
        <v>0</v>
      </c>
      <c r="HJO24" s="198" t="s">
        <v>331</v>
      </c>
      <c r="HJS24" s="199">
        <f>SUM(HJS14:HJS19)</f>
        <v>0</v>
      </c>
      <c r="HJW24" s="198" t="s">
        <v>331</v>
      </c>
      <c r="HKA24" s="199">
        <f>SUM(HKA14:HKA19)</f>
        <v>0</v>
      </c>
      <c r="HKE24" s="198" t="s">
        <v>331</v>
      </c>
      <c r="HKI24" s="199">
        <f>SUM(HKI14:HKI19)</f>
        <v>0</v>
      </c>
      <c r="HKM24" s="198" t="s">
        <v>331</v>
      </c>
      <c r="HKQ24" s="199">
        <f>SUM(HKQ14:HKQ19)</f>
        <v>0</v>
      </c>
      <c r="HKU24" s="198" t="s">
        <v>331</v>
      </c>
      <c r="HKY24" s="199">
        <f>SUM(HKY14:HKY19)</f>
        <v>0</v>
      </c>
      <c r="HLC24" s="198" t="s">
        <v>331</v>
      </c>
      <c r="HLG24" s="199">
        <f>SUM(HLG14:HLG19)</f>
        <v>0</v>
      </c>
      <c r="HLK24" s="198" t="s">
        <v>331</v>
      </c>
      <c r="HLO24" s="199">
        <f>SUM(HLO14:HLO19)</f>
        <v>0</v>
      </c>
      <c r="HLS24" s="198" t="s">
        <v>331</v>
      </c>
      <c r="HLW24" s="199">
        <f>SUM(HLW14:HLW19)</f>
        <v>0</v>
      </c>
      <c r="HMA24" s="198" t="s">
        <v>331</v>
      </c>
      <c r="HME24" s="199">
        <f>SUM(HME14:HME19)</f>
        <v>0</v>
      </c>
      <c r="HMI24" s="198" t="s">
        <v>331</v>
      </c>
      <c r="HMM24" s="199">
        <f>SUM(HMM14:HMM19)</f>
        <v>0</v>
      </c>
      <c r="HMQ24" s="198" t="s">
        <v>331</v>
      </c>
      <c r="HMU24" s="199">
        <f>SUM(HMU14:HMU19)</f>
        <v>0</v>
      </c>
      <c r="HMY24" s="198" t="s">
        <v>331</v>
      </c>
      <c r="HNC24" s="199">
        <f>SUM(HNC14:HNC19)</f>
        <v>0</v>
      </c>
      <c r="HNG24" s="198" t="s">
        <v>331</v>
      </c>
      <c r="HNK24" s="199">
        <f>SUM(HNK14:HNK19)</f>
        <v>0</v>
      </c>
      <c r="HNO24" s="198" t="s">
        <v>331</v>
      </c>
      <c r="HNS24" s="199">
        <f>SUM(HNS14:HNS19)</f>
        <v>0</v>
      </c>
      <c r="HNW24" s="198" t="s">
        <v>331</v>
      </c>
      <c r="HOA24" s="199">
        <f>SUM(HOA14:HOA19)</f>
        <v>0</v>
      </c>
      <c r="HOE24" s="198" t="s">
        <v>331</v>
      </c>
      <c r="HOI24" s="199">
        <f>SUM(HOI14:HOI19)</f>
        <v>0</v>
      </c>
      <c r="HOM24" s="198" t="s">
        <v>331</v>
      </c>
      <c r="HOQ24" s="199">
        <f>SUM(HOQ14:HOQ19)</f>
        <v>0</v>
      </c>
      <c r="HOU24" s="198" t="s">
        <v>331</v>
      </c>
      <c r="HOY24" s="199">
        <f>SUM(HOY14:HOY19)</f>
        <v>0</v>
      </c>
      <c r="HPC24" s="198" t="s">
        <v>331</v>
      </c>
      <c r="HPG24" s="199">
        <f>SUM(HPG14:HPG19)</f>
        <v>0</v>
      </c>
      <c r="HPK24" s="198" t="s">
        <v>331</v>
      </c>
      <c r="HPO24" s="199">
        <f>SUM(HPO14:HPO19)</f>
        <v>0</v>
      </c>
      <c r="HPS24" s="198" t="s">
        <v>331</v>
      </c>
      <c r="HPW24" s="199">
        <f>SUM(HPW14:HPW19)</f>
        <v>0</v>
      </c>
      <c r="HQA24" s="198" t="s">
        <v>331</v>
      </c>
      <c r="HQE24" s="199">
        <f>SUM(HQE14:HQE19)</f>
        <v>0</v>
      </c>
      <c r="HQI24" s="198" t="s">
        <v>331</v>
      </c>
      <c r="HQM24" s="199">
        <f>SUM(HQM14:HQM19)</f>
        <v>0</v>
      </c>
      <c r="HQQ24" s="198" t="s">
        <v>331</v>
      </c>
      <c r="HQU24" s="199">
        <f>SUM(HQU14:HQU19)</f>
        <v>0</v>
      </c>
      <c r="HQY24" s="198" t="s">
        <v>331</v>
      </c>
      <c r="HRC24" s="199">
        <f>SUM(HRC14:HRC19)</f>
        <v>0</v>
      </c>
      <c r="HRG24" s="198" t="s">
        <v>331</v>
      </c>
      <c r="HRK24" s="199">
        <f>SUM(HRK14:HRK19)</f>
        <v>0</v>
      </c>
      <c r="HRO24" s="198" t="s">
        <v>331</v>
      </c>
      <c r="HRS24" s="199">
        <f>SUM(HRS14:HRS19)</f>
        <v>0</v>
      </c>
      <c r="HRW24" s="198" t="s">
        <v>331</v>
      </c>
      <c r="HSA24" s="199">
        <f>SUM(HSA14:HSA19)</f>
        <v>0</v>
      </c>
      <c r="HSE24" s="198" t="s">
        <v>331</v>
      </c>
      <c r="HSI24" s="199">
        <f>SUM(HSI14:HSI19)</f>
        <v>0</v>
      </c>
      <c r="HSM24" s="198" t="s">
        <v>331</v>
      </c>
      <c r="HSQ24" s="199">
        <f>SUM(HSQ14:HSQ19)</f>
        <v>0</v>
      </c>
      <c r="HSU24" s="198" t="s">
        <v>331</v>
      </c>
      <c r="HSY24" s="199">
        <f>SUM(HSY14:HSY19)</f>
        <v>0</v>
      </c>
      <c r="HTC24" s="198" t="s">
        <v>331</v>
      </c>
      <c r="HTG24" s="199">
        <f>SUM(HTG14:HTG19)</f>
        <v>0</v>
      </c>
      <c r="HTK24" s="198" t="s">
        <v>331</v>
      </c>
      <c r="HTO24" s="199">
        <f>SUM(HTO14:HTO19)</f>
        <v>0</v>
      </c>
      <c r="HTS24" s="198" t="s">
        <v>331</v>
      </c>
      <c r="HTW24" s="199">
        <f>SUM(HTW14:HTW19)</f>
        <v>0</v>
      </c>
      <c r="HUA24" s="198" t="s">
        <v>331</v>
      </c>
      <c r="HUE24" s="199">
        <f>SUM(HUE14:HUE19)</f>
        <v>0</v>
      </c>
      <c r="HUI24" s="198" t="s">
        <v>331</v>
      </c>
      <c r="HUM24" s="199">
        <f>SUM(HUM14:HUM19)</f>
        <v>0</v>
      </c>
      <c r="HUQ24" s="198" t="s">
        <v>331</v>
      </c>
      <c r="HUU24" s="199">
        <f>SUM(HUU14:HUU19)</f>
        <v>0</v>
      </c>
      <c r="HUY24" s="198" t="s">
        <v>331</v>
      </c>
      <c r="HVC24" s="199">
        <f>SUM(HVC14:HVC19)</f>
        <v>0</v>
      </c>
      <c r="HVG24" s="198" t="s">
        <v>331</v>
      </c>
      <c r="HVK24" s="199">
        <f>SUM(HVK14:HVK19)</f>
        <v>0</v>
      </c>
      <c r="HVO24" s="198" t="s">
        <v>331</v>
      </c>
      <c r="HVS24" s="199">
        <f>SUM(HVS14:HVS19)</f>
        <v>0</v>
      </c>
      <c r="HVW24" s="198" t="s">
        <v>331</v>
      </c>
      <c r="HWA24" s="199">
        <f>SUM(HWA14:HWA19)</f>
        <v>0</v>
      </c>
      <c r="HWE24" s="198" t="s">
        <v>331</v>
      </c>
      <c r="HWI24" s="199">
        <f>SUM(HWI14:HWI19)</f>
        <v>0</v>
      </c>
      <c r="HWM24" s="198" t="s">
        <v>331</v>
      </c>
      <c r="HWQ24" s="199">
        <f>SUM(HWQ14:HWQ19)</f>
        <v>0</v>
      </c>
      <c r="HWU24" s="198" t="s">
        <v>331</v>
      </c>
      <c r="HWY24" s="199">
        <f>SUM(HWY14:HWY19)</f>
        <v>0</v>
      </c>
      <c r="HXC24" s="198" t="s">
        <v>331</v>
      </c>
      <c r="HXG24" s="199">
        <f>SUM(HXG14:HXG19)</f>
        <v>0</v>
      </c>
      <c r="HXK24" s="198" t="s">
        <v>331</v>
      </c>
      <c r="HXO24" s="199">
        <f>SUM(HXO14:HXO19)</f>
        <v>0</v>
      </c>
      <c r="HXS24" s="198" t="s">
        <v>331</v>
      </c>
      <c r="HXW24" s="199">
        <f>SUM(HXW14:HXW19)</f>
        <v>0</v>
      </c>
      <c r="HYA24" s="198" t="s">
        <v>331</v>
      </c>
      <c r="HYE24" s="199">
        <f>SUM(HYE14:HYE19)</f>
        <v>0</v>
      </c>
      <c r="HYI24" s="198" t="s">
        <v>331</v>
      </c>
      <c r="HYM24" s="199">
        <f>SUM(HYM14:HYM19)</f>
        <v>0</v>
      </c>
      <c r="HYQ24" s="198" t="s">
        <v>331</v>
      </c>
      <c r="HYU24" s="199">
        <f>SUM(HYU14:HYU19)</f>
        <v>0</v>
      </c>
      <c r="HYY24" s="198" t="s">
        <v>331</v>
      </c>
      <c r="HZC24" s="199">
        <f>SUM(HZC14:HZC19)</f>
        <v>0</v>
      </c>
      <c r="HZG24" s="198" t="s">
        <v>331</v>
      </c>
      <c r="HZK24" s="199">
        <f>SUM(HZK14:HZK19)</f>
        <v>0</v>
      </c>
      <c r="HZO24" s="198" t="s">
        <v>331</v>
      </c>
      <c r="HZS24" s="199">
        <f>SUM(HZS14:HZS19)</f>
        <v>0</v>
      </c>
      <c r="HZW24" s="198" t="s">
        <v>331</v>
      </c>
      <c r="IAA24" s="199">
        <f>SUM(IAA14:IAA19)</f>
        <v>0</v>
      </c>
      <c r="IAE24" s="198" t="s">
        <v>331</v>
      </c>
      <c r="IAI24" s="199">
        <f>SUM(IAI14:IAI19)</f>
        <v>0</v>
      </c>
      <c r="IAM24" s="198" t="s">
        <v>331</v>
      </c>
      <c r="IAQ24" s="199">
        <f>SUM(IAQ14:IAQ19)</f>
        <v>0</v>
      </c>
      <c r="IAU24" s="198" t="s">
        <v>331</v>
      </c>
      <c r="IAY24" s="199">
        <f>SUM(IAY14:IAY19)</f>
        <v>0</v>
      </c>
      <c r="IBC24" s="198" t="s">
        <v>331</v>
      </c>
      <c r="IBG24" s="199">
        <f>SUM(IBG14:IBG19)</f>
        <v>0</v>
      </c>
      <c r="IBK24" s="198" t="s">
        <v>331</v>
      </c>
      <c r="IBO24" s="199">
        <f>SUM(IBO14:IBO19)</f>
        <v>0</v>
      </c>
      <c r="IBS24" s="198" t="s">
        <v>331</v>
      </c>
      <c r="IBW24" s="199">
        <f>SUM(IBW14:IBW19)</f>
        <v>0</v>
      </c>
      <c r="ICA24" s="198" t="s">
        <v>331</v>
      </c>
      <c r="ICE24" s="199">
        <f>SUM(ICE14:ICE19)</f>
        <v>0</v>
      </c>
      <c r="ICI24" s="198" t="s">
        <v>331</v>
      </c>
      <c r="ICM24" s="199">
        <f>SUM(ICM14:ICM19)</f>
        <v>0</v>
      </c>
      <c r="ICQ24" s="198" t="s">
        <v>331</v>
      </c>
      <c r="ICU24" s="199">
        <f>SUM(ICU14:ICU19)</f>
        <v>0</v>
      </c>
      <c r="ICY24" s="198" t="s">
        <v>331</v>
      </c>
      <c r="IDC24" s="199">
        <f>SUM(IDC14:IDC19)</f>
        <v>0</v>
      </c>
      <c r="IDG24" s="198" t="s">
        <v>331</v>
      </c>
      <c r="IDK24" s="199">
        <f>SUM(IDK14:IDK19)</f>
        <v>0</v>
      </c>
      <c r="IDO24" s="198" t="s">
        <v>331</v>
      </c>
      <c r="IDS24" s="199">
        <f>SUM(IDS14:IDS19)</f>
        <v>0</v>
      </c>
      <c r="IDW24" s="198" t="s">
        <v>331</v>
      </c>
      <c r="IEA24" s="199">
        <f>SUM(IEA14:IEA19)</f>
        <v>0</v>
      </c>
      <c r="IEE24" s="198" t="s">
        <v>331</v>
      </c>
      <c r="IEI24" s="199">
        <f>SUM(IEI14:IEI19)</f>
        <v>0</v>
      </c>
      <c r="IEM24" s="198" t="s">
        <v>331</v>
      </c>
      <c r="IEQ24" s="199">
        <f>SUM(IEQ14:IEQ19)</f>
        <v>0</v>
      </c>
      <c r="IEU24" s="198" t="s">
        <v>331</v>
      </c>
      <c r="IEY24" s="199">
        <f>SUM(IEY14:IEY19)</f>
        <v>0</v>
      </c>
      <c r="IFC24" s="198" t="s">
        <v>331</v>
      </c>
      <c r="IFG24" s="199">
        <f>SUM(IFG14:IFG19)</f>
        <v>0</v>
      </c>
      <c r="IFK24" s="198" t="s">
        <v>331</v>
      </c>
      <c r="IFO24" s="199">
        <f>SUM(IFO14:IFO19)</f>
        <v>0</v>
      </c>
      <c r="IFS24" s="198" t="s">
        <v>331</v>
      </c>
      <c r="IFW24" s="199">
        <f>SUM(IFW14:IFW19)</f>
        <v>0</v>
      </c>
      <c r="IGA24" s="198" t="s">
        <v>331</v>
      </c>
      <c r="IGE24" s="199">
        <f>SUM(IGE14:IGE19)</f>
        <v>0</v>
      </c>
      <c r="IGI24" s="198" t="s">
        <v>331</v>
      </c>
      <c r="IGM24" s="199">
        <f>SUM(IGM14:IGM19)</f>
        <v>0</v>
      </c>
      <c r="IGQ24" s="198" t="s">
        <v>331</v>
      </c>
      <c r="IGU24" s="199">
        <f>SUM(IGU14:IGU19)</f>
        <v>0</v>
      </c>
      <c r="IGY24" s="198" t="s">
        <v>331</v>
      </c>
      <c r="IHC24" s="199">
        <f>SUM(IHC14:IHC19)</f>
        <v>0</v>
      </c>
      <c r="IHG24" s="198" t="s">
        <v>331</v>
      </c>
      <c r="IHK24" s="199">
        <f>SUM(IHK14:IHK19)</f>
        <v>0</v>
      </c>
      <c r="IHO24" s="198" t="s">
        <v>331</v>
      </c>
      <c r="IHS24" s="199">
        <f>SUM(IHS14:IHS19)</f>
        <v>0</v>
      </c>
      <c r="IHW24" s="198" t="s">
        <v>331</v>
      </c>
      <c r="IIA24" s="199">
        <f>SUM(IIA14:IIA19)</f>
        <v>0</v>
      </c>
      <c r="IIE24" s="198" t="s">
        <v>331</v>
      </c>
      <c r="III24" s="199">
        <f>SUM(III14:III19)</f>
        <v>0</v>
      </c>
      <c r="IIM24" s="198" t="s">
        <v>331</v>
      </c>
      <c r="IIQ24" s="199">
        <f>SUM(IIQ14:IIQ19)</f>
        <v>0</v>
      </c>
      <c r="IIU24" s="198" t="s">
        <v>331</v>
      </c>
      <c r="IIY24" s="199">
        <f>SUM(IIY14:IIY19)</f>
        <v>0</v>
      </c>
      <c r="IJC24" s="198" t="s">
        <v>331</v>
      </c>
      <c r="IJG24" s="199">
        <f>SUM(IJG14:IJG19)</f>
        <v>0</v>
      </c>
      <c r="IJK24" s="198" t="s">
        <v>331</v>
      </c>
      <c r="IJO24" s="199">
        <f>SUM(IJO14:IJO19)</f>
        <v>0</v>
      </c>
      <c r="IJS24" s="198" t="s">
        <v>331</v>
      </c>
      <c r="IJW24" s="199">
        <f>SUM(IJW14:IJW19)</f>
        <v>0</v>
      </c>
      <c r="IKA24" s="198" t="s">
        <v>331</v>
      </c>
      <c r="IKE24" s="199">
        <f>SUM(IKE14:IKE19)</f>
        <v>0</v>
      </c>
      <c r="IKI24" s="198" t="s">
        <v>331</v>
      </c>
      <c r="IKM24" s="199">
        <f>SUM(IKM14:IKM19)</f>
        <v>0</v>
      </c>
      <c r="IKQ24" s="198" t="s">
        <v>331</v>
      </c>
      <c r="IKU24" s="199">
        <f>SUM(IKU14:IKU19)</f>
        <v>0</v>
      </c>
      <c r="IKY24" s="198" t="s">
        <v>331</v>
      </c>
      <c r="ILC24" s="199">
        <f>SUM(ILC14:ILC19)</f>
        <v>0</v>
      </c>
      <c r="ILG24" s="198" t="s">
        <v>331</v>
      </c>
      <c r="ILK24" s="199">
        <f>SUM(ILK14:ILK19)</f>
        <v>0</v>
      </c>
      <c r="ILO24" s="198" t="s">
        <v>331</v>
      </c>
      <c r="ILS24" s="199">
        <f>SUM(ILS14:ILS19)</f>
        <v>0</v>
      </c>
      <c r="ILW24" s="198" t="s">
        <v>331</v>
      </c>
      <c r="IMA24" s="199">
        <f>SUM(IMA14:IMA19)</f>
        <v>0</v>
      </c>
      <c r="IME24" s="198" t="s">
        <v>331</v>
      </c>
      <c r="IMI24" s="199">
        <f>SUM(IMI14:IMI19)</f>
        <v>0</v>
      </c>
      <c r="IMM24" s="198" t="s">
        <v>331</v>
      </c>
      <c r="IMQ24" s="199">
        <f>SUM(IMQ14:IMQ19)</f>
        <v>0</v>
      </c>
      <c r="IMU24" s="198" t="s">
        <v>331</v>
      </c>
      <c r="IMY24" s="199">
        <f>SUM(IMY14:IMY19)</f>
        <v>0</v>
      </c>
      <c r="INC24" s="198" t="s">
        <v>331</v>
      </c>
      <c r="ING24" s="199">
        <f>SUM(ING14:ING19)</f>
        <v>0</v>
      </c>
      <c r="INK24" s="198" t="s">
        <v>331</v>
      </c>
      <c r="INO24" s="199">
        <f>SUM(INO14:INO19)</f>
        <v>0</v>
      </c>
      <c r="INS24" s="198" t="s">
        <v>331</v>
      </c>
      <c r="INW24" s="199">
        <f>SUM(INW14:INW19)</f>
        <v>0</v>
      </c>
      <c r="IOA24" s="198" t="s">
        <v>331</v>
      </c>
      <c r="IOE24" s="199">
        <f>SUM(IOE14:IOE19)</f>
        <v>0</v>
      </c>
      <c r="IOI24" s="198" t="s">
        <v>331</v>
      </c>
      <c r="IOM24" s="199">
        <f>SUM(IOM14:IOM19)</f>
        <v>0</v>
      </c>
      <c r="IOQ24" s="198" t="s">
        <v>331</v>
      </c>
      <c r="IOU24" s="199">
        <f>SUM(IOU14:IOU19)</f>
        <v>0</v>
      </c>
      <c r="IOY24" s="198" t="s">
        <v>331</v>
      </c>
      <c r="IPC24" s="199">
        <f>SUM(IPC14:IPC19)</f>
        <v>0</v>
      </c>
      <c r="IPG24" s="198" t="s">
        <v>331</v>
      </c>
      <c r="IPK24" s="199">
        <f>SUM(IPK14:IPK19)</f>
        <v>0</v>
      </c>
      <c r="IPO24" s="198" t="s">
        <v>331</v>
      </c>
      <c r="IPS24" s="199">
        <f>SUM(IPS14:IPS19)</f>
        <v>0</v>
      </c>
      <c r="IPW24" s="198" t="s">
        <v>331</v>
      </c>
      <c r="IQA24" s="199">
        <f>SUM(IQA14:IQA19)</f>
        <v>0</v>
      </c>
      <c r="IQE24" s="198" t="s">
        <v>331</v>
      </c>
      <c r="IQI24" s="199">
        <f>SUM(IQI14:IQI19)</f>
        <v>0</v>
      </c>
      <c r="IQM24" s="198" t="s">
        <v>331</v>
      </c>
      <c r="IQQ24" s="199">
        <f>SUM(IQQ14:IQQ19)</f>
        <v>0</v>
      </c>
      <c r="IQU24" s="198" t="s">
        <v>331</v>
      </c>
      <c r="IQY24" s="199">
        <f>SUM(IQY14:IQY19)</f>
        <v>0</v>
      </c>
      <c r="IRC24" s="198" t="s">
        <v>331</v>
      </c>
      <c r="IRG24" s="199">
        <f>SUM(IRG14:IRG19)</f>
        <v>0</v>
      </c>
      <c r="IRK24" s="198" t="s">
        <v>331</v>
      </c>
      <c r="IRO24" s="199">
        <f>SUM(IRO14:IRO19)</f>
        <v>0</v>
      </c>
      <c r="IRS24" s="198" t="s">
        <v>331</v>
      </c>
      <c r="IRW24" s="199">
        <f>SUM(IRW14:IRW19)</f>
        <v>0</v>
      </c>
      <c r="ISA24" s="198" t="s">
        <v>331</v>
      </c>
      <c r="ISE24" s="199">
        <f>SUM(ISE14:ISE19)</f>
        <v>0</v>
      </c>
      <c r="ISI24" s="198" t="s">
        <v>331</v>
      </c>
      <c r="ISM24" s="199">
        <f>SUM(ISM14:ISM19)</f>
        <v>0</v>
      </c>
      <c r="ISQ24" s="198" t="s">
        <v>331</v>
      </c>
      <c r="ISU24" s="199">
        <f>SUM(ISU14:ISU19)</f>
        <v>0</v>
      </c>
      <c r="ISY24" s="198" t="s">
        <v>331</v>
      </c>
      <c r="ITC24" s="199">
        <f>SUM(ITC14:ITC19)</f>
        <v>0</v>
      </c>
      <c r="ITG24" s="198" t="s">
        <v>331</v>
      </c>
      <c r="ITK24" s="199">
        <f>SUM(ITK14:ITK19)</f>
        <v>0</v>
      </c>
      <c r="ITO24" s="198" t="s">
        <v>331</v>
      </c>
      <c r="ITS24" s="199">
        <f>SUM(ITS14:ITS19)</f>
        <v>0</v>
      </c>
      <c r="ITW24" s="198" t="s">
        <v>331</v>
      </c>
      <c r="IUA24" s="199">
        <f>SUM(IUA14:IUA19)</f>
        <v>0</v>
      </c>
      <c r="IUE24" s="198" t="s">
        <v>331</v>
      </c>
      <c r="IUI24" s="199">
        <f>SUM(IUI14:IUI19)</f>
        <v>0</v>
      </c>
      <c r="IUM24" s="198" t="s">
        <v>331</v>
      </c>
      <c r="IUQ24" s="199">
        <f>SUM(IUQ14:IUQ19)</f>
        <v>0</v>
      </c>
      <c r="IUU24" s="198" t="s">
        <v>331</v>
      </c>
      <c r="IUY24" s="199">
        <f>SUM(IUY14:IUY19)</f>
        <v>0</v>
      </c>
      <c r="IVC24" s="198" t="s">
        <v>331</v>
      </c>
      <c r="IVG24" s="199">
        <f>SUM(IVG14:IVG19)</f>
        <v>0</v>
      </c>
      <c r="IVK24" s="198" t="s">
        <v>331</v>
      </c>
      <c r="IVO24" s="199">
        <f>SUM(IVO14:IVO19)</f>
        <v>0</v>
      </c>
      <c r="IVS24" s="198" t="s">
        <v>331</v>
      </c>
      <c r="IVW24" s="199">
        <f>SUM(IVW14:IVW19)</f>
        <v>0</v>
      </c>
      <c r="IWA24" s="198" t="s">
        <v>331</v>
      </c>
      <c r="IWE24" s="199">
        <f>SUM(IWE14:IWE19)</f>
        <v>0</v>
      </c>
      <c r="IWI24" s="198" t="s">
        <v>331</v>
      </c>
      <c r="IWM24" s="199">
        <f>SUM(IWM14:IWM19)</f>
        <v>0</v>
      </c>
      <c r="IWQ24" s="198" t="s">
        <v>331</v>
      </c>
      <c r="IWU24" s="199">
        <f>SUM(IWU14:IWU19)</f>
        <v>0</v>
      </c>
      <c r="IWY24" s="198" t="s">
        <v>331</v>
      </c>
      <c r="IXC24" s="199">
        <f>SUM(IXC14:IXC19)</f>
        <v>0</v>
      </c>
      <c r="IXG24" s="198" t="s">
        <v>331</v>
      </c>
      <c r="IXK24" s="199">
        <f>SUM(IXK14:IXK19)</f>
        <v>0</v>
      </c>
      <c r="IXO24" s="198" t="s">
        <v>331</v>
      </c>
      <c r="IXS24" s="199">
        <f>SUM(IXS14:IXS19)</f>
        <v>0</v>
      </c>
      <c r="IXW24" s="198" t="s">
        <v>331</v>
      </c>
      <c r="IYA24" s="199">
        <f>SUM(IYA14:IYA19)</f>
        <v>0</v>
      </c>
      <c r="IYE24" s="198" t="s">
        <v>331</v>
      </c>
      <c r="IYI24" s="199">
        <f>SUM(IYI14:IYI19)</f>
        <v>0</v>
      </c>
      <c r="IYM24" s="198" t="s">
        <v>331</v>
      </c>
      <c r="IYQ24" s="199">
        <f>SUM(IYQ14:IYQ19)</f>
        <v>0</v>
      </c>
      <c r="IYU24" s="198" t="s">
        <v>331</v>
      </c>
      <c r="IYY24" s="199">
        <f>SUM(IYY14:IYY19)</f>
        <v>0</v>
      </c>
      <c r="IZC24" s="198" t="s">
        <v>331</v>
      </c>
      <c r="IZG24" s="199">
        <f>SUM(IZG14:IZG19)</f>
        <v>0</v>
      </c>
      <c r="IZK24" s="198" t="s">
        <v>331</v>
      </c>
      <c r="IZO24" s="199">
        <f>SUM(IZO14:IZO19)</f>
        <v>0</v>
      </c>
      <c r="IZS24" s="198" t="s">
        <v>331</v>
      </c>
      <c r="IZW24" s="199">
        <f>SUM(IZW14:IZW19)</f>
        <v>0</v>
      </c>
      <c r="JAA24" s="198" t="s">
        <v>331</v>
      </c>
      <c r="JAE24" s="199">
        <f>SUM(JAE14:JAE19)</f>
        <v>0</v>
      </c>
      <c r="JAI24" s="198" t="s">
        <v>331</v>
      </c>
      <c r="JAM24" s="199">
        <f>SUM(JAM14:JAM19)</f>
        <v>0</v>
      </c>
      <c r="JAQ24" s="198" t="s">
        <v>331</v>
      </c>
      <c r="JAU24" s="199">
        <f>SUM(JAU14:JAU19)</f>
        <v>0</v>
      </c>
      <c r="JAY24" s="198" t="s">
        <v>331</v>
      </c>
      <c r="JBC24" s="199">
        <f>SUM(JBC14:JBC19)</f>
        <v>0</v>
      </c>
      <c r="JBG24" s="198" t="s">
        <v>331</v>
      </c>
      <c r="JBK24" s="199">
        <f>SUM(JBK14:JBK19)</f>
        <v>0</v>
      </c>
      <c r="JBO24" s="198" t="s">
        <v>331</v>
      </c>
      <c r="JBS24" s="199">
        <f>SUM(JBS14:JBS19)</f>
        <v>0</v>
      </c>
      <c r="JBW24" s="198" t="s">
        <v>331</v>
      </c>
      <c r="JCA24" s="199">
        <f>SUM(JCA14:JCA19)</f>
        <v>0</v>
      </c>
      <c r="JCE24" s="198" t="s">
        <v>331</v>
      </c>
      <c r="JCI24" s="199">
        <f>SUM(JCI14:JCI19)</f>
        <v>0</v>
      </c>
      <c r="JCM24" s="198" t="s">
        <v>331</v>
      </c>
      <c r="JCQ24" s="199">
        <f>SUM(JCQ14:JCQ19)</f>
        <v>0</v>
      </c>
      <c r="JCU24" s="198" t="s">
        <v>331</v>
      </c>
      <c r="JCY24" s="199">
        <f>SUM(JCY14:JCY19)</f>
        <v>0</v>
      </c>
      <c r="JDC24" s="198" t="s">
        <v>331</v>
      </c>
      <c r="JDG24" s="199">
        <f>SUM(JDG14:JDG19)</f>
        <v>0</v>
      </c>
      <c r="JDK24" s="198" t="s">
        <v>331</v>
      </c>
      <c r="JDO24" s="199">
        <f>SUM(JDO14:JDO19)</f>
        <v>0</v>
      </c>
      <c r="JDS24" s="198" t="s">
        <v>331</v>
      </c>
      <c r="JDW24" s="199">
        <f>SUM(JDW14:JDW19)</f>
        <v>0</v>
      </c>
      <c r="JEA24" s="198" t="s">
        <v>331</v>
      </c>
      <c r="JEE24" s="199">
        <f>SUM(JEE14:JEE19)</f>
        <v>0</v>
      </c>
      <c r="JEI24" s="198" t="s">
        <v>331</v>
      </c>
      <c r="JEM24" s="199">
        <f>SUM(JEM14:JEM19)</f>
        <v>0</v>
      </c>
      <c r="JEQ24" s="198" t="s">
        <v>331</v>
      </c>
      <c r="JEU24" s="199">
        <f>SUM(JEU14:JEU19)</f>
        <v>0</v>
      </c>
      <c r="JEY24" s="198" t="s">
        <v>331</v>
      </c>
      <c r="JFC24" s="199">
        <f>SUM(JFC14:JFC19)</f>
        <v>0</v>
      </c>
      <c r="JFG24" s="198" t="s">
        <v>331</v>
      </c>
      <c r="JFK24" s="199">
        <f>SUM(JFK14:JFK19)</f>
        <v>0</v>
      </c>
      <c r="JFO24" s="198" t="s">
        <v>331</v>
      </c>
      <c r="JFS24" s="199">
        <f>SUM(JFS14:JFS19)</f>
        <v>0</v>
      </c>
      <c r="JFW24" s="198" t="s">
        <v>331</v>
      </c>
      <c r="JGA24" s="199">
        <f>SUM(JGA14:JGA19)</f>
        <v>0</v>
      </c>
      <c r="JGE24" s="198" t="s">
        <v>331</v>
      </c>
      <c r="JGI24" s="199">
        <f>SUM(JGI14:JGI19)</f>
        <v>0</v>
      </c>
      <c r="JGM24" s="198" t="s">
        <v>331</v>
      </c>
      <c r="JGQ24" s="199">
        <f>SUM(JGQ14:JGQ19)</f>
        <v>0</v>
      </c>
      <c r="JGU24" s="198" t="s">
        <v>331</v>
      </c>
      <c r="JGY24" s="199">
        <f>SUM(JGY14:JGY19)</f>
        <v>0</v>
      </c>
      <c r="JHC24" s="198" t="s">
        <v>331</v>
      </c>
      <c r="JHG24" s="199">
        <f>SUM(JHG14:JHG19)</f>
        <v>0</v>
      </c>
      <c r="JHK24" s="198" t="s">
        <v>331</v>
      </c>
      <c r="JHO24" s="199">
        <f>SUM(JHO14:JHO19)</f>
        <v>0</v>
      </c>
      <c r="JHS24" s="198" t="s">
        <v>331</v>
      </c>
      <c r="JHW24" s="199">
        <f>SUM(JHW14:JHW19)</f>
        <v>0</v>
      </c>
      <c r="JIA24" s="198" t="s">
        <v>331</v>
      </c>
      <c r="JIE24" s="199">
        <f>SUM(JIE14:JIE19)</f>
        <v>0</v>
      </c>
      <c r="JII24" s="198" t="s">
        <v>331</v>
      </c>
      <c r="JIM24" s="199">
        <f>SUM(JIM14:JIM19)</f>
        <v>0</v>
      </c>
      <c r="JIQ24" s="198" t="s">
        <v>331</v>
      </c>
      <c r="JIU24" s="199">
        <f>SUM(JIU14:JIU19)</f>
        <v>0</v>
      </c>
      <c r="JIY24" s="198" t="s">
        <v>331</v>
      </c>
      <c r="JJC24" s="199">
        <f>SUM(JJC14:JJC19)</f>
        <v>0</v>
      </c>
      <c r="JJG24" s="198" t="s">
        <v>331</v>
      </c>
      <c r="JJK24" s="199">
        <f>SUM(JJK14:JJK19)</f>
        <v>0</v>
      </c>
      <c r="JJO24" s="198" t="s">
        <v>331</v>
      </c>
      <c r="JJS24" s="199">
        <f>SUM(JJS14:JJS19)</f>
        <v>0</v>
      </c>
      <c r="JJW24" s="198" t="s">
        <v>331</v>
      </c>
      <c r="JKA24" s="199">
        <f>SUM(JKA14:JKA19)</f>
        <v>0</v>
      </c>
      <c r="JKE24" s="198" t="s">
        <v>331</v>
      </c>
      <c r="JKI24" s="199">
        <f>SUM(JKI14:JKI19)</f>
        <v>0</v>
      </c>
      <c r="JKM24" s="198" t="s">
        <v>331</v>
      </c>
      <c r="JKQ24" s="199">
        <f>SUM(JKQ14:JKQ19)</f>
        <v>0</v>
      </c>
      <c r="JKU24" s="198" t="s">
        <v>331</v>
      </c>
      <c r="JKY24" s="199">
        <f>SUM(JKY14:JKY19)</f>
        <v>0</v>
      </c>
      <c r="JLC24" s="198" t="s">
        <v>331</v>
      </c>
      <c r="JLG24" s="199">
        <f>SUM(JLG14:JLG19)</f>
        <v>0</v>
      </c>
      <c r="JLK24" s="198" t="s">
        <v>331</v>
      </c>
      <c r="JLO24" s="199">
        <f>SUM(JLO14:JLO19)</f>
        <v>0</v>
      </c>
      <c r="JLS24" s="198" t="s">
        <v>331</v>
      </c>
      <c r="JLW24" s="199">
        <f>SUM(JLW14:JLW19)</f>
        <v>0</v>
      </c>
      <c r="JMA24" s="198" t="s">
        <v>331</v>
      </c>
      <c r="JME24" s="199">
        <f>SUM(JME14:JME19)</f>
        <v>0</v>
      </c>
      <c r="JMI24" s="198" t="s">
        <v>331</v>
      </c>
      <c r="JMM24" s="199">
        <f>SUM(JMM14:JMM19)</f>
        <v>0</v>
      </c>
      <c r="JMQ24" s="198" t="s">
        <v>331</v>
      </c>
      <c r="JMU24" s="199">
        <f>SUM(JMU14:JMU19)</f>
        <v>0</v>
      </c>
      <c r="JMY24" s="198" t="s">
        <v>331</v>
      </c>
      <c r="JNC24" s="199">
        <f>SUM(JNC14:JNC19)</f>
        <v>0</v>
      </c>
      <c r="JNG24" s="198" t="s">
        <v>331</v>
      </c>
      <c r="JNK24" s="199">
        <f>SUM(JNK14:JNK19)</f>
        <v>0</v>
      </c>
      <c r="JNO24" s="198" t="s">
        <v>331</v>
      </c>
      <c r="JNS24" s="199">
        <f>SUM(JNS14:JNS19)</f>
        <v>0</v>
      </c>
      <c r="JNW24" s="198" t="s">
        <v>331</v>
      </c>
      <c r="JOA24" s="199">
        <f>SUM(JOA14:JOA19)</f>
        <v>0</v>
      </c>
      <c r="JOE24" s="198" t="s">
        <v>331</v>
      </c>
      <c r="JOI24" s="199">
        <f>SUM(JOI14:JOI19)</f>
        <v>0</v>
      </c>
      <c r="JOM24" s="198" t="s">
        <v>331</v>
      </c>
      <c r="JOQ24" s="199">
        <f>SUM(JOQ14:JOQ19)</f>
        <v>0</v>
      </c>
      <c r="JOU24" s="198" t="s">
        <v>331</v>
      </c>
      <c r="JOY24" s="199">
        <f>SUM(JOY14:JOY19)</f>
        <v>0</v>
      </c>
      <c r="JPC24" s="198" t="s">
        <v>331</v>
      </c>
      <c r="JPG24" s="199">
        <f>SUM(JPG14:JPG19)</f>
        <v>0</v>
      </c>
      <c r="JPK24" s="198" t="s">
        <v>331</v>
      </c>
      <c r="JPO24" s="199">
        <f>SUM(JPO14:JPO19)</f>
        <v>0</v>
      </c>
      <c r="JPS24" s="198" t="s">
        <v>331</v>
      </c>
      <c r="JPW24" s="199">
        <f>SUM(JPW14:JPW19)</f>
        <v>0</v>
      </c>
      <c r="JQA24" s="198" t="s">
        <v>331</v>
      </c>
      <c r="JQE24" s="199">
        <f>SUM(JQE14:JQE19)</f>
        <v>0</v>
      </c>
      <c r="JQI24" s="198" t="s">
        <v>331</v>
      </c>
      <c r="JQM24" s="199">
        <f>SUM(JQM14:JQM19)</f>
        <v>0</v>
      </c>
      <c r="JQQ24" s="198" t="s">
        <v>331</v>
      </c>
      <c r="JQU24" s="199">
        <f>SUM(JQU14:JQU19)</f>
        <v>0</v>
      </c>
      <c r="JQY24" s="198" t="s">
        <v>331</v>
      </c>
      <c r="JRC24" s="199">
        <f>SUM(JRC14:JRC19)</f>
        <v>0</v>
      </c>
      <c r="JRG24" s="198" t="s">
        <v>331</v>
      </c>
      <c r="JRK24" s="199">
        <f>SUM(JRK14:JRK19)</f>
        <v>0</v>
      </c>
      <c r="JRO24" s="198" t="s">
        <v>331</v>
      </c>
      <c r="JRS24" s="199">
        <f>SUM(JRS14:JRS19)</f>
        <v>0</v>
      </c>
      <c r="JRW24" s="198" t="s">
        <v>331</v>
      </c>
      <c r="JSA24" s="199">
        <f>SUM(JSA14:JSA19)</f>
        <v>0</v>
      </c>
      <c r="JSE24" s="198" t="s">
        <v>331</v>
      </c>
      <c r="JSI24" s="199">
        <f>SUM(JSI14:JSI19)</f>
        <v>0</v>
      </c>
      <c r="JSM24" s="198" t="s">
        <v>331</v>
      </c>
      <c r="JSQ24" s="199">
        <f>SUM(JSQ14:JSQ19)</f>
        <v>0</v>
      </c>
      <c r="JSU24" s="198" t="s">
        <v>331</v>
      </c>
      <c r="JSY24" s="199">
        <f>SUM(JSY14:JSY19)</f>
        <v>0</v>
      </c>
      <c r="JTC24" s="198" t="s">
        <v>331</v>
      </c>
      <c r="JTG24" s="199">
        <f>SUM(JTG14:JTG19)</f>
        <v>0</v>
      </c>
      <c r="JTK24" s="198" t="s">
        <v>331</v>
      </c>
      <c r="JTO24" s="199">
        <f>SUM(JTO14:JTO19)</f>
        <v>0</v>
      </c>
      <c r="JTS24" s="198" t="s">
        <v>331</v>
      </c>
      <c r="JTW24" s="199">
        <f>SUM(JTW14:JTW19)</f>
        <v>0</v>
      </c>
      <c r="JUA24" s="198" t="s">
        <v>331</v>
      </c>
      <c r="JUE24" s="199">
        <f>SUM(JUE14:JUE19)</f>
        <v>0</v>
      </c>
      <c r="JUI24" s="198" t="s">
        <v>331</v>
      </c>
      <c r="JUM24" s="199">
        <f>SUM(JUM14:JUM19)</f>
        <v>0</v>
      </c>
      <c r="JUQ24" s="198" t="s">
        <v>331</v>
      </c>
      <c r="JUU24" s="199">
        <f>SUM(JUU14:JUU19)</f>
        <v>0</v>
      </c>
      <c r="JUY24" s="198" t="s">
        <v>331</v>
      </c>
      <c r="JVC24" s="199">
        <f>SUM(JVC14:JVC19)</f>
        <v>0</v>
      </c>
      <c r="JVG24" s="198" t="s">
        <v>331</v>
      </c>
      <c r="JVK24" s="199">
        <f>SUM(JVK14:JVK19)</f>
        <v>0</v>
      </c>
      <c r="JVO24" s="198" t="s">
        <v>331</v>
      </c>
      <c r="JVS24" s="199">
        <f>SUM(JVS14:JVS19)</f>
        <v>0</v>
      </c>
      <c r="JVW24" s="198" t="s">
        <v>331</v>
      </c>
      <c r="JWA24" s="199">
        <f>SUM(JWA14:JWA19)</f>
        <v>0</v>
      </c>
      <c r="JWE24" s="198" t="s">
        <v>331</v>
      </c>
      <c r="JWI24" s="199">
        <f>SUM(JWI14:JWI19)</f>
        <v>0</v>
      </c>
      <c r="JWM24" s="198" t="s">
        <v>331</v>
      </c>
      <c r="JWQ24" s="199">
        <f>SUM(JWQ14:JWQ19)</f>
        <v>0</v>
      </c>
      <c r="JWU24" s="198" t="s">
        <v>331</v>
      </c>
      <c r="JWY24" s="199">
        <f>SUM(JWY14:JWY19)</f>
        <v>0</v>
      </c>
      <c r="JXC24" s="198" t="s">
        <v>331</v>
      </c>
      <c r="JXG24" s="199">
        <f>SUM(JXG14:JXG19)</f>
        <v>0</v>
      </c>
      <c r="JXK24" s="198" t="s">
        <v>331</v>
      </c>
      <c r="JXO24" s="199">
        <f>SUM(JXO14:JXO19)</f>
        <v>0</v>
      </c>
      <c r="JXS24" s="198" t="s">
        <v>331</v>
      </c>
      <c r="JXW24" s="199">
        <f>SUM(JXW14:JXW19)</f>
        <v>0</v>
      </c>
      <c r="JYA24" s="198" t="s">
        <v>331</v>
      </c>
      <c r="JYE24" s="199">
        <f>SUM(JYE14:JYE19)</f>
        <v>0</v>
      </c>
      <c r="JYI24" s="198" t="s">
        <v>331</v>
      </c>
      <c r="JYM24" s="199">
        <f>SUM(JYM14:JYM19)</f>
        <v>0</v>
      </c>
      <c r="JYQ24" s="198" t="s">
        <v>331</v>
      </c>
      <c r="JYU24" s="199">
        <f>SUM(JYU14:JYU19)</f>
        <v>0</v>
      </c>
      <c r="JYY24" s="198" t="s">
        <v>331</v>
      </c>
      <c r="JZC24" s="199">
        <f>SUM(JZC14:JZC19)</f>
        <v>0</v>
      </c>
      <c r="JZG24" s="198" t="s">
        <v>331</v>
      </c>
      <c r="JZK24" s="199">
        <f>SUM(JZK14:JZK19)</f>
        <v>0</v>
      </c>
      <c r="JZO24" s="198" t="s">
        <v>331</v>
      </c>
      <c r="JZS24" s="199">
        <f>SUM(JZS14:JZS19)</f>
        <v>0</v>
      </c>
      <c r="JZW24" s="198" t="s">
        <v>331</v>
      </c>
      <c r="KAA24" s="199">
        <f>SUM(KAA14:KAA19)</f>
        <v>0</v>
      </c>
      <c r="KAE24" s="198" t="s">
        <v>331</v>
      </c>
      <c r="KAI24" s="199">
        <f>SUM(KAI14:KAI19)</f>
        <v>0</v>
      </c>
      <c r="KAM24" s="198" t="s">
        <v>331</v>
      </c>
      <c r="KAQ24" s="199">
        <f>SUM(KAQ14:KAQ19)</f>
        <v>0</v>
      </c>
      <c r="KAU24" s="198" t="s">
        <v>331</v>
      </c>
      <c r="KAY24" s="199">
        <f>SUM(KAY14:KAY19)</f>
        <v>0</v>
      </c>
      <c r="KBC24" s="198" t="s">
        <v>331</v>
      </c>
      <c r="KBG24" s="199">
        <f>SUM(KBG14:KBG19)</f>
        <v>0</v>
      </c>
      <c r="KBK24" s="198" t="s">
        <v>331</v>
      </c>
      <c r="KBO24" s="199">
        <f>SUM(KBO14:KBO19)</f>
        <v>0</v>
      </c>
      <c r="KBS24" s="198" t="s">
        <v>331</v>
      </c>
      <c r="KBW24" s="199">
        <f>SUM(KBW14:KBW19)</f>
        <v>0</v>
      </c>
      <c r="KCA24" s="198" t="s">
        <v>331</v>
      </c>
      <c r="KCE24" s="199">
        <f>SUM(KCE14:KCE19)</f>
        <v>0</v>
      </c>
      <c r="KCI24" s="198" t="s">
        <v>331</v>
      </c>
      <c r="KCM24" s="199">
        <f>SUM(KCM14:KCM19)</f>
        <v>0</v>
      </c>
      <c r="KCQ24" s="198" t="s">
        <v>331</v>
      </c>
      <c r="KCU24" s="199">
        <f>SUM(KCU14:KCU19)</f>
        <v>0</v>
      </c>
      <c r="KCY24" s="198" t="s">
        <v>331</v>
      </c>
      <c r="KDC24" s="199">
        <f>SUM(KDC14:KDC19)</f>
        <v>0</v>
      </c>
      <c r="KDG24" s="198" t="s">
        <v>331</v>
      </c>
      <c r="KDK24" s="199">
        <f>SUM(KDK14:KDK19)</f>
        <v>0</v>
      </c>
      <c r="KDO24" s="198" t="s">
        <v>331</v>
      </c>
      <c r="KDS24" s="199">
        <f>SUM(KDS14:KDS19)</f>
        <v>0</v>
      </c>
      <c r="KDW24" s="198" t="s">
        <v>331</v>
      </c>
      <c r="KEA24" s="199">
        <f>SUM(KEA14:KEA19)</f>
        <v>0</v>
      </c>
      <c r="KEE24" s="198" t="s">
        <v>331</v>
      </c>
      <c r="KEI24" s="199">
        <f>SUM(KEI14:KEI19)</f>
        <v>0</v>
      </c>
      <c r="KEM24" s="198" t="s">
        <v>331</v>
      </c>
      <c r="KEQ24" s="199">
        <f>SUM(KEQ14:KEQ19)</f>
        <v>0</v>
      </c>
      <c r="KEU24" s="198" t="s">
        <v>331</v>
      </c>
      <c r="KEY24" s="199">
        <f>SUM(KEY14:KEY19)</f>
        <v>0</v>
      </c>
      <c r="KFC24" s="198" t="s">
        <v>331</v>
      </c>
      <c r="KFG24" s="199">
        <f>SUM(KFG14:KFG19)</f>
        <v>0</v>
      </c>
      <c r="KFK24" s="198" t="s">
        <v>331</v>
      </c>
      <c r="KFO24" s="199">
        <f>SUM(KFO14:KFO19)</f>
        <v>0</v>
      </c>
      <c r="KFS24" s="198" t="s">
        <v>331</v>
      </c>
      <c r="KFW24" s="199">
        <f>SUM(KFW14:KFW19)</f>
        <v>0</v>
      </c>
      <c r="KGA24" s="198" t="s">
        <v>331</v>
      </c>
      <c r="KGE24" s="199">
        <f>SUM(KGE14:KGE19)</f>
        <v>0</v>
      </c>
      <c r="KGI24" s="198" t="s">
        <v>331</v>
      </c>
      <c r="KGM24" s="199">
        <f>SUM(KGM14:KGM19)</f>
        <v>0</v>
      </c>
      <c r="KGQ24" s="198" t="s">
        <v>331</v>
      </c>
      <c r="KGU24" s="199">
        <f>SUM(KGU14:KGU19)</f>
        <v>0</v>
      </c>
      <c r="KGY24" s="198" t="s">
        <v>331</v>
      </c>
      <c r="KHC24" s="199">
        <f>SUM(KHC14:KHC19)</f>
        <v>0</v>
      </c>
      <c r="KHG24" s="198" t="s">
        <v>331</v>
      </c>
      <c r="KHK24" s="199">
        <f>SUM(KHK14:KHK19)</f>
        <v>0</v>
      </c>
      <c r="KHO24" s="198" t="s">
        <v>331</v>
      </c>
      <c r="KHS24" s="199">
        <f>SUM(KHS14:KHS19)</f>
        <v>0</v>
      </c>
      <c r="KHW24" s="198" t="s">
        <v>331</v>
      </c>
      <c r="KIA24" s="199">
        <f>SUM(KIA14:KIA19)</f>
        <v>0</v>
      </c>
      <c r="KIE24" s="198" t="s">
        <v>331</v>
      </c>
      <c r="KII24" s="199">
        <f>SUM(KII14:KII19)</f>
        <v>0</v>
      </c>
      <c r="KIM24" s="198" t="s">
        <v>331</v>
      </c>
      <c r="KIQ24" s="199">
        <f>SUM(KIQ14:KIQ19)</f>
        <v>0</v>
      </c>
      <c r="KIU24" s="198" t="s">
        <v>331</v>
      </c>
      <c r="KIY24" s="199">
        <f>SUM(KIY14:KIY19)</f>
        <v>0</v>
      </c>
      <c r="KJC24" s="198" t="s">
        <v>331</v>
      </c>
      <c r="KJG24" s="199">
        <f>SUM(KJG14:KJG19)</f>
        <v>0</v>
      </c>
      <c r="KJK24" s="198" t="s">
        <v>331</v>
      </c>
      <c r="KJO24" s="199">
        <f>SUM(KJO14:KJO19)</f>
        <v>0</v>
      </c>
      <c r="KJS24" s="198" t="s">
        <v>331</v>
      </c>
      <c r="KJW24" s="199">
        <f>SUM(KJW14:KJW19)</f>
        <v>0</v>
      </c>
      <c r="KKA24" s="198" t="s">
        <v>331</v>
      </c>
      <c r="KKE24" s="199">
        <f>SUM(KKE14:KKE19)</f>
        <v>0</v>
      </c>
      <c r="KKI24" s="198" t="s">
        <v>331</v>
      </c>
      <c r="KKM24" s="199">
        <f>SUM(KKM14:KKM19)</f>
        <v>0</v>
      </c>
      <c r="KKQ24" s="198" t="s">
        <v>331</v>
      </c>
      <c r="KKU24" s="199">
        <f>SUM(KKU14:KKU19)</f>
        <v>0</v>
      </c>
      <c r="KKY24" s="198" t="s">
        <v>331</v>
      </c>
      <c r="KLC24" s="199">
        <f>SUM(KLC14:KLC19)</f>
        <v>0</v>
      </c>
      <c r="KLG24" s="198" t="s">
        <v>331</v>
      </c>
      <c r="KLK24" s="199">
        <f>SUM(KLK14:KLK19)</f>
        <v>0</v>
      </c>
      <c r="KLO24" s="198" t="s">
        <v>331</v>
      </c>
      <c r="KLS24" s="199">
        <f>SUM(KLS14:KLS19)</f>
        <v>0</v>
      </c>
      <c r="KLW24" s="198" t="s">
        <v>331</v>
      </c>
      <c r="KMA24" s="199">
        <f>SUM(KMA14:KMA19)</f>
        <v>0</v>
      </c>
      <c r="KME24" s="198" t="s">
        <v>331</v>
      </c>
      <c r="KMI24" s="199">
        <f>SUM(KMI14:KMI19)</f>
        <v>0</v>
      </c>
      <c r="KMM24" s="198" t="s">
        <v>331</v>
      </c>
      <c r="KMQ24" s="199">
        <f>SUM(KMQ14:KMQ19)</f>
        <v>0</v>
      </c>
      <c r="KMU24" s="198" t="s">
        <v>331</v>
      </c>
      <c r="KMY24" s="199">
        <f>SUM(KMY14:KMY19)</f>
        <v>0</v>
      </c>
      <c r="KNC24" s="198" t="s">
        <v>331</v>
      </c>
      <c r="KNG24" s="199">
        <f>SUM(KNG14:KNG19)</f>
        <v>0</v>
      </c>
      <c r="KNK24" s="198" t="s">
        <v>331</v>
      </c>
      <c r="KNO24" s="199">
        <f>SUM(KNO14:KNO19)</f>
        <v>0</v>
      </c>
      <c r="KNS24" s="198" t="s">
        <v>331</v>
      </c>
      <c r="KNW24" s="199">
        <f>SUM(KNW14:KNW19)</f>
        <v>0</v>
      </c>
      <c r="KOA24" s="198" t="s">
        <v>331</v>
      </c>
      <c r="KOE24" s="199">
        <f>SUM(KOE14:KOE19)</f>
        <v>0</v>
      </c>
      <c r="KOI24" s="198" t="s">
        <v>331</v>
      </c>
      <c r="KOM24" s="199">
        <f>SUM(KOM14:KOM19)</f>
        <v>0</v>
      </c>
      <c r="KOQ24" s="198" t="s">
        <v>331</v>
      </c>
      <c r="KOU24" s="199">
        <f>SUM(KOU14:KOU19)</f>
        <v>0</v>
      </c>
      <c r="KOY24" s="198" t="s">
        <v>331</v>
      </c>
      <c r="KPC24" s="199">
        <f>SUM(KPC14:KPC19)</f>
        <v>0</v>
      </c>
      <c r="KPG24" s="198" t="s">
        <v>331</v>
      </c>
      <c r="KPK24" s="199">
        <f>SUM(KPK14:KPK19)</f>
        <v>0</v>
      </c>
      <c r="KPO24" s="198" t="s">
        <v>331</v>
      </c>
      <c r="KPS24" s="199">
        <f>SUM(KPS14:KPS19)</f>
        <v>0</v>
      </c>
      <c r="KPW24" s="198" t="s">
        <v>331</v>
      </c>
      <c r="KQA24" s="199">
        <f>SUM(KQA14:KQA19)</f>
        <v>0</v>
      </c>
      <c r="KQE24" s="198" t="s">
        <v>331</v>
      </c>
      <c r="KQI24" s="199">
        <f>SUM(KQI14:KQI19)</f>
        <v>0</v>
      </c>
      <c r="KQM24" s="198" t="s">
        <v>331</v>
      </c>
      <c r="KQQ24" s="199">
        <f>SUM(KQQ14:KQQ19)</f>
        <v>0</v>
      </c>
      <c r="KQU24" s="198" t="s">
        <v>331</v>
      </c>
      <c r="KQY24" s="199">
        <f>SUM(KQY14:KQY19)</f>
        <v>0</v>
      </c>
      <c r="KRC24" s="198" t="s">
        <v>331</v>
      </c>
      <c r="KRG24" s="199">
        <f>SUM(KRG14:KRG19)</f>
        <v>0</v>
      </c>
      <c r="KRK24" s="198" t="s">
        <v>331</v>
      </c>
      <c r="KRO24" s="199">
        <f>SUM(KRO14:KRO19)</f>
        <v>0</v>
      </c>
      <c r="KRS24" s="198" t="s">
        <v>331</v>
      </c>
      <c r="KRW24" s="199">
        <f>SUM(KRW14:KRW19)</f>
        <v>0</v>
      </c>
      <c r="KSA24" s="198" t="s">
        <v>331</v>
      </c>
      <c r="KSE24" s="199">
        <f>SUM(KSE14:KSE19)</f>
        <v>0</v>
      </c>
      <c r="KSI24" s="198" t="s">
        <v>331</v>
      </c>
      <c r="KSM24" s="199">
        <f>SUM(KSM14:KSM19)</f>
        <v>0</v>
      </c>
      <c r="KSQ24" s="198" t="s">
        <v>331</v>
      </c>
      <c r="KSU24" s="199">
        <f>SUM(KSU14:KSU19)</f>
        <v>0</v>
      </c>
      <c r="KSY24" s="198" t="s">
        <v>331</v>
      </c>
      <c r="KTC24" s="199">
        <f>SUM(KTC14:KTC19)</f>
        <v>0</v>
      </c>
      <c r="KTG24" s="198" t="s">
        <v>331</v>
      </c>
      <c r="KTK24" s="199">
        <f>SUM(KTK14:KTK19)</f>
        <v>0</v>
      </c>
      <c r="KTO24" s="198" t="s">
        <v>331</v>
      </c>
      <c r="KTS24" s="199">
        <f>SUM(KTS14:KTS19)</f>
        <v>0</v>
      </c>
      <c r="KTW24" s="198" t="s">
        <v>331</v>
      </c>
      <c r="KUA24" s="199">
        <f>SUM(KUA14:KUA19)</f>
        <v>0</v>
      </c>
      <c r="KUE24" s="198" t="s">
        <v>331</v>
      </c>
      <c r="KUI24" s="199">
        <f>SUM(KUI14:KUI19)</f>
        <v>0</v>
      </c>
      <c r="KUM24" s="198" t="s">
        <v>331</v>
      </c>
      <c r="KUQ24" s="199">
        <f>SUM(KUQ14:KUQ19)</f>
        <v>0</v>
      </c>
      <c r="KUU24" s="198" t="s">
        <v>331</v>
      </c>
      <c r="KUY24" s="199">
        <f>SUM(KUY14:KUY19)</f>
        <v>0</v>
      </c>
      <c r="KVC24" s="198" t="s">
        <v>331</v>
      </c>
      <c r="KVG24" s="199">
        <f>SUM(KVG14:KVG19)</f>
        <v>0</v>
      </c>
      <c r="KVK24" s="198" t="s">
        <v>331</v>
      </c>
      <c r="KVO24" s="199">
        <f>SUM(KVO14:KVO19)</f>
        <v>0</v>
      </c>
      <c r="KVS24" s="198" t="s">
        <v>331</v>
      </c>
      <c r="KVW24" s="199">
        <f>SUM(KVW14:KVW19)</f>
        <v>0</v>
      </c>
      <c r="KWA24" s="198" t="s">
        <v>331</v>
      </c>
      <c r="KWE24" s="199">
        <f>SUM(KWE14:KWE19)</f>
        <v>0</v>
      </c>
      <c r="KWI24" s="198" t="s">
        <v>331</v>
      </c>
      <c r="KWM24" s="199">
        <f>SUM(KWM14:KWM19)</f>
        <v>0</v>
      </c>
      <c r="KWQ24" s="198" t="s">
        <v>331</v>
      </c>
      <c r="KWU24" s="199">
        <f>SUM(KWU14:KWU19)</f>
        <v>0</v>
      </c>
      <c r="KWY24" s="198" t="s">
        <v>331</v>
      </c>
      <c r="KXC24" s="199">
        <f>SUM(KXC14:KXC19)</f>
        <v>0</v>
      </c>
      <c r="KXG24" s="198" t="s">
        <v>331</v>
      </c>
      <c r="KXK24" s="199">
        <f>SUM(KXK14:KXK19)</f>
        <v>0</v>
      </c>
      <c r="KXO24" s="198" t="s">
        <v>331</v>
      </c>
      <c r="KXS24" s="199">
        <f>SUM(KXS14:KXS19)</f>
        <v>0</v>
      </c>
      <c r="KXW24" s="198" t="s">
        <v>331</v>
      </c>
      <c r="KYA24" s="199">
        <f>SUM(KYA14:KYA19)</f>
        <v>0</v>
      </c>
      <c r="KYE24" s="198" t="s">
        <v>331</v>
      </c>
      <c r="KYI24" s="199">
        <f>SUM(KYI14:KYI19)</f>
        <v>0</v>
      </c>
      <c r="KYM24" s="198" t="s">
        <v>331</v>
      </c>
      <c r="KYQ24" s="199">
        <f>SUM(KYQ14:KYQ19)</f>
        <v>0</v>
      </c>
      <c r="KYU24" s="198" t="s">
        <v>331</v>
      </c>
      <c r="KYY24" s="199">
        <f>SUM(KYY14:KYY19)</f>
        <v>0</v>
      </c>
      <c r="KZC24" s="198" t="s">
        <v>331</v>
      </c>
      <c r="KZG24" s="199">
        <f>SUM(KZG14:KZG19)</f>
        <v>0</v>
      </c>
      <c r="KZK24" s="198" t="s">
        <v>331</v>
      </c>
      <c r="KZO24" s="199">
        <f>SUM(KZO14:KZO19)</f>
        <v>0</v>
      </c>
      <c r="KZS24" s="198" t="s">
        <v>331</v>
      </c>
      <c r="KZW24" s="199">
        <f>SUM(KZW14:KZW19)</f>
        <v>0</v>
      </c>
      <c r="LAA24" s="198" t="s">
        <v>331</v>
      </c>
      <c r="LAE24" s="199">
        <f>SUM(LAE14:LAE19)</f>
        <v>0</v>
      </c>
      <c r="LAI24" s="198" t="s">
        <v>331</v>
      </c>
      <c r="LAM24" s="199">
        <f>SUM(LAM14:LAM19)</f>
        <v>0</v>
      </c>
      <c r="LAQ24" s="198" t="s">
        <v>331</v>
      </c>
      <c r="LAU24" s="199">
        <f>SUM(LAU14:LAU19)</f>
        <v>0</v>
      </c>
      <c r="LAY24" s="198" t="s">
        <v>331</v>
      </c>
      <c r="LBC24" s="199">
        <f>SUM(LBC14:LBC19)</f>
        <v>0</v>
      </c>
      <c r="LBG24" s="198" t="s">
        <v>331</v>
      </c>
      <c r="LBK24" s="199">
        <f>SUM(LBK14:LBK19)</f>
        <v>0</v>
      </c>
      <c r="LBO24" s="198" t="s">
        <v>331</v>
      </c>
      <c r="LBS24" s="199">
        <f>SUM(LBS14:LBS19)</f>
        <v>0</v>
      </c>
      <c r="LBW24" s="198" t="s">
        <v>331</v>
      </c>
      <c r="LCA24" s="199">
        <f>SUM(LCA14:LCA19)</f>
        <v>0</v>
      </c>
      <c r="LCE24" s="198" t="s">
        <v>331</v>
      </c>
      <c r="LCI24" s="199">
        <f>SUM(LCI14:LCI19)</f>
        <v>0</v>
      </c>
      <c r="LCM24" s="198" t="s">
        <v>331</v>
      </c>
      <c r="LCQ24" s="199">
        <f>SUM(LCQ14:LCQ19)</f>
        <v>0</v>
      </c>
      <c r="LCU24" s="198" t="s">
        <v>331</v>
      </c>
      <c r="LCY24" s="199">
        <f>SUM(LCY14:LCY19)</f>
        <v>0</v>
      </c>
      <c r="LDC24" s="198" t="s">
        <v>331</v>
      </c>
      <c r="LDG24" s="199">
        <f>SUM(LDG14:LDG19)</f>
        <v>0</v>
      </c>
      <c r="LDK24" s="198" t="s">
        <v>331</v>
      </c>
      <c r="LDO24" s="199">
        <f>SUM(LDO14:LDO19)</f>
        <v>0</v>
      </c>
      <c r="LDS24" s="198" t="s">
        <v>331</v>
      </c>
      <c r="LDW24" s="199">
        <f>SUM(LDW14:LDW19)</f>
        <v>0</v>
      </c>
      <c r="LEA24" s="198" t="s">
        <v>331</v>
      </c>
      <c r="LEE24" s="199">
        <f>SUM(LEE14:LEE19)</f>
        <v>0</v>
      </c>
      <c r="LEI24" s="198" t="s">
        <v>331</v>
      </c>
      <c r="LEM24" s="199">
        <f>SUM(LEM14:LEM19)</f>
        <v>0</v>
      </c>
      <c r="LEQ24" s="198" t="s">
        <v>331</v>
      </c>
      <c r="LEU24" s="199">
        <f>SUM(LEU14:LEU19)</f>
        <v>0</v>
      </c>
      <c r="LEY24" s="198" t="s">
        <v>331</v>
      </c>
      <c r="LFC24" s="199">
        <f>SUM(LFC14:LFC19)</f>
        <v>0</v>
      </c>
      <c r="LFG24" s="198" t="s">
        <v>331</v>
      </c>
      <c r="LFK24" s="199">
        <f>SUM(LFK14:LFK19)</f>
        <v>0</v>
      </c>
      <c r="LFO24" s="198" t="s">
        <v>331</v>
      </c>
      <c r="LFS24" s="199">
        <f>SUM(LFS14:LFS19)</f>
        <v>0</v>
      </c>
      <c r="LFW24" s="198" t="s">
        <v>331</v>
      </c>
      <c r="LGA24" s="199">
        <f>SUM(LGA14:LGA19)</f>
        <v>0</v>
      </c>
      <c r="LGE24" s="198" t="s">
        <v>331</v>
      </c>
      <c r="LGI24" s="199">
        <f>SUM(LGI14:LGI19)</f>
        <v>0</v>
      </c>
      <c r="LGM24" s="198" t="s">
        <v>331</v>
      </c>
      <c r="LGQ24" s="199">
        <f>SUM(LGQ14:LGQ19)</f>
        <v>0</v>
      </c>
      <c r="LGU24" s="198" t="s">
        <v>331</v>
      </c>
      <c r="LGY24" s="199">
        <f>SUM(LGY14:LGY19)</f>
        <v>0</v>
      </c>
      <c r="LHC24" s="198" t="s">
        <v>331</v>
      </c>
      <c r="LHG24" s="199">
        <f>SUM(LHG14:LHG19)</f>
        <v>0</v>
      </c>
      <c r="LHK24" s="198" t="s">
        <v>331</v>
      </c>
      <c r="LHO24" s="199">
        <f>SUM(LHO14:LHO19)</f>
        <v>0</v>
      </c>
      <c r="LHS24" s="198" t="s">
        <v>331</v>
      </c>
      <c r="LHW24" s="199">
        <f>SUM(LHW14:LHW19)</f>
        <v>0</v>
      </c>
      <c r="LIA24" s="198" t="s">
        <v>331</v>
      </c>
      <c r="LIE24" s="199">
        <f>SUM(LIE14:LIE19)</f>
        <v>0</v>
      </c>
      <c r="LII24" s="198" t="s">
        <v>331</v>
      </c>
      <c r="LIM24" s="199">
        <f>SUM(LIM14:LIM19)</f>
        <v>0</v>
      </c>
      <c r="LIQ24" s="198" t="s">
        <v>331</v>
      </c>
      <c r="LIU24" s="199">
        <f>SUM(LIU14:LIU19)</f>
        <v>0</v>
      </c>
      <c r="LIY24" s="198" t="s">
        <v>331</v>
      </c>
      <c r="LJC24" s="199">
        <f>SUM(LJC14:LJC19)</f>
        <v>0</v>
      </c>
      <c r="LJG24" s="198" t="s">
        <v>331</v>
      </c>
      <c r="LJK24" s="199">
        <f>SUM(LJK14:LJK19)</f>
        <v>0</v>
      </c>
      <c r="LJO24" s="198" t="s">
        <v>331</v>
      </c>
      <c r="LJS24" s="199">
        <f>SUM(LJS14:LJS19)</f>
        <v>0</v>
      </c>
      <c r="LJW24" s="198" t="s">
        <v>331</v>
      </c>
      <c r="LKA24" s="199">
        <f>SUM(LKA14:LKA19)</f>
        <v>0</v>
      </c>
      <c r="LKE24" s="198" t="s">
        <v>331</v>
      </c>
      <c r="LKI24" s="199">
        <f>SUM(LKI14:LKI19)</f>
        <v>0</v>
      </c>
      <c r="LKM24" s="198" t="s">
        <v>331</v>
      </c>
      <c r="LKQ24" s="199">
        <f>SUM(LKQ14:LKQ19)</f>
        <v>0</v>
      </c>
      <c r="LKU24" s="198" t="s">
        <v>331</v>
      </c>
      <c r="LKY24" s="199">
        <f>SUM(LKY14:LKY19)</f>
        <v>0</v>
      </c>
      <c r="LLC24" s="198" t="s">
        <v>331</v>
      </c>
      <c r="LLG24" s="199">
        <f>SUM(LLG14:LLG19)</f>
        <v>0</v>
      </c>
      <c r="LLK24" s="198" t="s">
        <v>331</v>
      </c>
      <c r="LLO24" s="199">
        <f>SUM(LLO14:LLO19)</f>
        <v>0</v>
      </c>
      <c r="LLS24" s="198" t="s">
        <v>331</v>
      </c>
      <c r="LLW24" s="199">
        <f>SUM(LLW14:LLW19)</f>
        <v>0</v>
      </c>
      <c r="LMA24" s="198" t="s">
        <v>331</v>
      </c>
      <c r="LME24" s="199">
        <f>SUM(LME14:LME19)</f>
        <v>0</v>
      </c>
      <c r="LMI24" s="198" t="s">
        <v>331</v>
      </c>
      <c r="LMM24" s="199">
        <f>SUM(LMM14:LMM19)</f>
        <v>0</v>
      </c>
      <c r="LMQ24" s="198" t="s">
        <v>331</v>
      </c>
      <c r="LMU24" s="199">
        <f>SUM(LMU14:LMU19)</f>
        <v>0</v>
      </c>
      <c r="LMY24" s="198" t="s">
        <v>331</v>
      </c>
      <c r="LNC24" s="199">
        <f>SUM(LNC14:LNC19)</f>
        <v>0</v>
      </c>
      <c r="LNG24" s="198" t="s">
        <v>331</v>
      </c>
      <c r="LNK24" s="199">
        <f>SUM(LNK14:LNK19)</f>
        <v>0</v>
      </c>
      <c r="LNO24" s="198" t="s">
        <v>331</v>
      </c>
      <c r="LNS24" s="199">
        <f>SUM(LNS14:LNS19)</f>
        <v>0</v>
      </c>
      <c r="LNW24" s="198" t="s">
        <v>331</v>
      </c>
      <c r="LOA24" s="199">
        <f>SUM(LOA14:LOA19)</f>
        <v>0</v>
      </c>
      <c r="LOE24" s="198" t="s">
        <v>331</v>
      </c>
      <c r="LOI24" s="199">
        <f>SUM(LOI14:LOI19)</f>
        <v>0</v>
      </c>
      <c r="LOM24" s="198" t="s">
        <v>331</v>
      </c>
      <c r="LOQ24" s="199">
        <f>SUM(LOQ14:LOQ19)</f>
        <v>0</v>
      </c>
      <c r="LOU24" s="198" t="s">
        <v>331</v>
      </c>
      <c r="LOY24" s="199">
        <f>SUM(LOY14:LOY19)</f>
        <v>0</v>
      </c>
      <c r="LPC24" s="198" t="s">
        <v>331</v>
      </c>
      <c r="LPG24" s="199">
        <f>SUM(LPG14:LPG19)</f>
        <v>0</v>
      </c>
      <c r="LPK24" s="198" t="s">
        <v>331</v>
      </c>
      <c r="LPO24" s="199">
        <f>SUM(LPO14:LPO19)</f>
        <v>0</v>
      </c>
      <c r="LPS24" s="198" t="s">
        <v>331</v>
      </c>
      <c r="LPW24" s="199">
        <f>SUM(LPW14:LPW19)</f>
        <v>0</v>
      </c>
      <c r="LQA24" s="198" t="s">
        <v>331</v>
      </c>
      <c r="LQE24" s="199">
        <f>SUM(LQE14:LQE19)</f>
        <v>0</v>
      </c>
      <c r="LQI24" s="198" t="s">
        <v>331</v>
      </c>
      <c r="LQM24" s="199">
        <f>SUM(LQM14:LQM19)</f>
        <v>0</v>
      </c>
      <c r="LQQ24" s="198" t="s">
        <v>331</v>
      </c>
      <c r="LQU24" s="199">
        <f>SUM(LQU14:LQU19)</f>
        <v>0</v>
      </c>
      <c r="LQY24" s="198" t="s">
        <v>331</v>
      </c>
      <c r="LRC24" s="199">
        <f>SUM(LRC14:LRC19)</f>
        <v>0</v>
      </c>
      <c r="LRG24" s="198" t="s">
        <v>331</v>
      </c>
      <c r="LRK24" s="199">
        <f>SUM(LRK14:LRK19)</f>
        <v>0</v>
      </c>
      <c r="LRO24" s="198" t="s">
        <v>331</v>
      </c>
      <c r="LRS24" s="199">
        <f>SUM(LRS14:LRS19)</f>
        <v>0</v>
      </c>
      <c r="LRW24" s="198" t="s">
        <v>331</v>
      </c>
      <c r="LSA24" s="199">
        <f>SUM(LSA14:LSA19)</f>
        <v>0</v>
      </c>
      <c r="LSE24" s="198" t="s">
        <v>331</v>
      </c>
      <c r="LSI24" s="199">
        <f>SUM(LSI14:LSI19)</f>
        <v>0</v>
      </c>
      <c r="LSM24" s="198" t="s">
        <v>331</v>
      </c>
      <c r="LSQ24" s="199">
        <f>SUM(LSQ14:LSQ19)</f>
        <v>0</v>
      </c>
      <c r="LSU24" s="198" t="s">
        <v>331</v>
      </c>
      <c r="LSY24" s="199">
        <f>SUM(LSY14:LSY19)</f>
        <v>0</v>
      </c>
      <c r="LTC24" s="198" t="s">
        <v>331</v>
      </c>
      <c r="LTG24" s="199">
        <f>SUM(LTG14:LTG19)</f>
        <v>0</v>
      </c>
      <c r="LTK24" s="198" t="s">
        <v>331</v>
      </c>
      <c r="LTO24" s="199">
        <f>SUM(LTO14:LTO19)</f>
        <v>0</v>
      </c>
      <c r="LTS24" s="198" t="s">
        <v>331</v>
      </c>
      <c r="LTW24" s="199">
        <f>SUM(LTW14:LTW19)</f>
        <v>0</v>
      </c>
      <c r="LUA24" s="198" t="s">
        <v>331</v>
      </c>
      <c r="LUE24" s="199">
        <f>SUM(LUE14:LUE19)</f>
        <v>0</v>
      </c>
      <c r="LUI24" s="198" t="s">
        <v>331</v>
      </c>
      <c r="LUM24" s="199">
        <f>SUM(LUM14:LUM19)</f>
        <v>0</v>
      </c>
      <c r="LUQ24" s="198" t="s">
        <v>331</v>
      </c>
      <c r="LUU24" s="199">
        <f>SUM(LUU14:LUU19)</f>
        <v>0</v>
      </c>
      <c r="LUY24" s="198" t="s">
        <v>331</v>
      </c>
      <c r="LVC24" s="199">
        <f>SUM(LVC14:LVC19)</f>
        <v>0</v>
      </c>
      <c r="LVG24" s="198" t="s">
        <v>331</v>
      </c>
      <c r="LVK24" s="199">
        <f>SUM(LVK14:LVK19)</f>
        <v>0</v>
      </c>
      <c r="LVO24" s="198" t="s">
        <v>331</v>
      </c>
      <c r="LVS24" s="199">
        <f>SUM(LVS14:LVS19)</f>
        <v>0</v>
      </c>
      <c r="LVW24" s="198" t="s">
        <v>331</v>
      </c>
      <c r="LWA24" s="199">
        <f>SUM(LWA14:LWA19)</f>
        <v>0</v>
      </c>
      <c r="LWE24" s="198" t="s">
        <v>331</v>
      </c>
      <c r="LWI24" s="199">
        <f>SUM(LWI14:LWI19)</f>
        <v>0</v>
      </c>
      <c r="LWM24" s="198" t="s">
        <v>331</v>
      </c>
      <c r="LWQ24" s="199">
        <f>SUM(LWQ14:LWQ19)</f>
        <v>0</v>
      </c>
      <c r="LWU24" s="198" t="s">
        <v>331</v>
      </c>
      <c r="LWY24" s="199">
        <f>SUM(LWY14:LWY19)</f>
        <v>0</v>
      </c>
      <c r="LXC24" s="198" t="s">
        <v>331</v>
      </c>
      <c r="LXG24" s="199">
        <f>SUM(LXG14:LXG19)</f>
        <v>0</v>
      </c>
      <c r="LXK24" s="198" t="s">
        <v>331</v>
      </c>
      <c r="LXO24" s="199">
        <f>SUM(LXO14:LXO19)</f>
        <v>0</v>
      </c>
      <c r="LXS24" s="198" t="s">
        <v>331</v>
      </c>
      <c r="LXW24" s="199">
        <f>SUM(LXW14:LXW19)</f>
        <v>0</v>
      </c>
      <c r="LYA24" s="198" t="s">
        <v>331</v>
      </c>
      <c r="LYE24" s="199">
        <f>SUM(LYE14:LYE19)</f>
        <v>0</v>
      </c>
      <c r="LYI24" s="198" t="s">
        <v>331</v>
      </c>
      <c r="LYM24" s="199">
        <f>SUM(LYM14:LYM19)</f>
        <v>0</v>
      </c>
      <c r="LYQ24" s="198" t="s">
        <v>331</v>
      </c>
      <c r="LYU24" s="199">
        <f>SUM(LYU14:LYU19)</f>
        <v>0</v>
      </c>
      <c r="LYY24" s="198" t="s">
        <v>331</v>
      </c>
      <c r="LZC24" s="199">
        <f>SUM(LZC14:LZC19)</f>
        <v>0</v>
      </c>
      <c r="LZG24" s="198" t="s">
        <v>331</v>
      </c>
      <c r="LZK24" s="199">
        <f>SUM(LZK14:LZK19)</f>
        <v>0</v>
      </c>
      <c r="LZO24" s="198" t="s">
        <v>331</v>
      </c>
      <c r="LZS24" s="199">
        <f>SUM(LZS14:LZS19)</f>
        <v>0</v>
      </c>
      <c r="LZW24" s="198" t="s">
        <v>331</v>
      </c>
      <c r="MAA24" s="199">
        <f>SUM(MAA14:MAA19)</f>
        <v>0</v>
      </c>
      <c r="MAE24" s="198" t="s">
        <v>331</v>
      </c>
      <c r="MAI24" s="199">
        <f>SUM(MAI14:MAI19)</f>
        <v>0</v>
      </c>
      <c r="MAM24" s="198" t="s">
        <v>331</v>
      </c>
      <c r="MAQ24" s="199">
        <f>SUM(MAQ14:MAQ19)</f>
        <v>0</v>
      </c>
      <c r="MAU24" s="198" t="s">
        <v>331</v>
      </c>
      <c r="MAY24" s="199">
        <f>SUM(MAY14:MAY19)</f>
        <v>0</v>
      </c>
      <c r="MBC24" s="198" t="s">
        <v>331</v>
      </c>
      <c r="MBG24" s="199">
        <f>SUM(MBG14:MBG19)</f>
        <v>0</v>
      </c>
      <c r="MBK24" s="198" t="s">
        <v>331</v>
      </c>
      <c r="MBO24" s="199">
        <f>SUM(MBO14:MBO19)</f>
        <v>0</v>
      </c>
      <c r="MBS24" s="198" t="s">
        <v>331</v>
      </c>
      <c r="MBW24" s="199">
        <f>SUM(MBW14:MBW19)</f>
        <v>0</v>
      </c>
      <c r="MCA24" s="198" t="s">
        <v>331</v>
      </c>
      <c r="MCE24" s="199">
        <f>SUM(MCE14:MCE19)</f>
        <v>0</v>
      </c>
      <c r="MCI24" s="198" t="s">
        <v>331</v>
      </c>
      <c r="MCM24" s="199">
        <f>SUM(MCM14:MCM19)</f>
        <v>0</v>
      </c>
      <c r="MCQ24" s="198" t="s">
        <v>331</v>
      </c>
      <c r="MCU24" s="199">
        <f>SUM(MCU14:MCU19)</f>
        <v>0</v>
      </c>
      <c r="MCY24" s="198" t="s">
        <v>331</v>
      </c>
      <c r="MDC24" s="199">
        <f>SUM(MDC14:MDC19)</f>
        <v>0</v>
      </c>
      <c r="MDG24" s="198" t="s">
        <v>331</v>
      </c>
      <c r="MDK24" s="199">
        <f>SUM(MDK14:MDK19)</f>
        <v>0</v>
      </c>
      <c r="MDO24" s="198" t="s">
        <v>331</v>
      </c>
      <c r="MDS24" s="199">
        <f>SUM(MDS14:MDS19)</f>
        <v>0</v>
      </c>
      <c r="MDW24" s="198" t="s">
        <v>331</v>
      </c>
      <c r="MEA24" s="199">
        <f>SUM(MEA14:MEA19)</f>
        <v>0</v>
      </c>
      <c r="MEE24" s="198" t="s">
        <v>331</v>
      </c>
      <c r="MEI24" s="199">
        <f>SUM(MEI14:MEI19)</f>
        <v>0</v>
      </c>
      <c r="MEM24" s="198" t="s">
        <v>331</v>
      </c>
      <c r="MEQ24" s="199">
        <f>SUM(MEQ14:MEQ19)</f>
        <v>0</v>
      </c>
      <c r="MEU24" s="198" t="s">
        <v>331</v>
      </c>
      <c r="MEY24" s="199">
        <f>SUM(MEY14:MEY19)</f>
        <v>0</v>
      </c>
      <c r="MFC24" s="198" t="s">
        <v>331</v>
      </c>
      <c r="MFG24" s="199">
        <f>SUM(MFG14:MFG19)</f>
        <v>0</v>
      </c>
      <c r="MFK24" s="198" t="s">
        <v>331</v>
      </c>
      <c r="MFO24" s="199">
        <f>SUM(MFO14:MFO19)</f>
        <v>0</v>
      </c>
      <c r="MFS24" s="198" t="s">
        <v>331</v>
      </c>
      <c r="MFW24" s="199">
        <f>SUM(MFW14:MFW19)</f>
        <v>0</v>
      </c>
      <c r="MGA24" s="198" t="s">
        <v>331</v>
      </c>
      <c r="MGE24" s="199">
        <f>SUM(MGE14:MGE19)</f>
        <v>0</v>
      </c>
      <c r="MGI24" s="198" t="s">
        <v>331</v>
      </c>
      <c r="MGM24" s="199">
        <f>SUM(MGM14:MGM19)</f>
        <v>0</v>
      </c>
      <c r="MGQ24" s="198" t="s">
        <v>331</v>
      </c>
      <c r="MGU24" s="199">
        <f>SUM(MGU14:MGU19)</f>
        <v>0</v>
      </c>
      <c r="MGY24" s="198" t="s">
        <v>331</v>
      </c>
      <c r="MHC24" s="199">
        <f>SUM(MHC14:MHC19)</f>
        <v>0</v>
      </c>
      <c r="MHG24" s="198" t="s">
        <v>331</v>
      </c>
      <c r="MHK24" s="199">
        <f>SUM(MHK14:MHK19)</f>
        <v>0</v>
      </c>
      <c r="MHO24" s="198" t="s">
        <v>331</v>
      </c>
      <c r="MHS24" s="199">
        <f>SUM(MHS14:MHS19)</f>
        <v>0</v>
      </c>
      <c r="MHW24" s="198" t="s">
        <v>331</v>
      </c>
      <c r="MIA24" s="199">
        <f>SUM(MIA14:MIA19)</f>
        <v>0</v>
      </c>
      <c r="MIE24" s="198" t="s">
        <v>331</v>
      </c>
      <c r="MII24" s="199">
        <f>SUM(MII14:MII19)</f>
        <v>0</v>
      </c>
      <c r="MIM24" s="198" t="s">
        <v>331</v>
      </c>
      <c r="MIQ24" s="199">
        <f>SUM(MIQ14:MIQ19)</f>
        <v>0</v>
      </c>
      <c r="MIU24" s="198" t="s">
        <v>331</v>
      </c>
      <c r="MIY24" s="199">
        <f>SUM(MIY14:MIY19)</f>
        <v>0</v>
      </c>
      <c r="MJC24" s="198" t="s">
        <v>331</v>
      </c>
      <c r="MJG24" s="199">
        <f>SUM(MJG14:MJG19)</f>
        <v>0</v>
      </c>
      <c r="MJK24" s="198" t="s">
        <v>331</v>
      </c>
      <c r="MJO24" s="199">
        <f>SUM(MJO14:MJO19)</f>
        <v>0</v>
      </c>
      <c r="MJS24" s="198" t="s">
        <v>331</v>
      </c>
      <c r="MJW24" s="199">
        <f>SUM(MJW14:MJW19)</f>
        <v>0</v>
      </c>
      <c r="MKA24" s="198" t="s">
        <v>331</v>
      </c>
      <c r="MKE24" s="199">
        <f>SUM(MKE14:MKE19)</f>
        <v>0</v>
      </c>
      <c r="MKI24" s="198" t="s">
        <v>331</v>
      </c>
      <c r="MKM24" s="199">
        <f>SUM(MKM14:MKM19)</f>
        <v>0</v>
      </c>
      <c r="MKQ24" s="198" t="s">
        <v>331</v>
      </c>
      <c r="MKU24" s="199">
        <f>SUM(MKU14:MKU19)</f>
        <v>0</v>
      </c>
      <c r="MKY24" s="198" t="s">
        <v>331</v>
      </c>
      <c r="MLC24" s="199">
        <f>SUM(MLC14:MLC19)</f>
        <v>0</v>
      </c>
      <c r="MLG24" s="198" t="s">
        <v>331</v>
      </c>
      <c r="MLK24" s="199">
        <f>SUM(MLK14:MLK19)</f>
        <v>0</v>
      </c>
      <c r="MLO24" s="198" t="s">
        <v>331</v>
      </c>
      <c r="MLS24" s="199">
        <f>SUM(MLS14:MLS19)</f>
        <v>0</v>
      </c>
      <c r="MLW24" s="198" t="s">
        <v>331</v>
      </c>
      <c r="MMA24" s="199">
        <f>SUM(MMA14:MMA19)</f>
        <v>0</v>
      </c>
      <c r="MME24" s="198" t="s">
        <v>331</v>
      </c>
      <c r="MMI24" s="199">
        <f>SUM(MMI14:MMI19)</f>
        <v>0</v>
      </c>
      <c r="MMM24" s="198" t="s">
        <v>331</v>
      </c>
      <c r="MMQ24" s="199">
        <f>SUM(MMQ14:MMQ19)</f>
        <v>0</v>
      </c>
      <c r="MMU24" s="198" t="s">
        <v>331</v>
      </c>
      <c r="MMY24" s="199">
        <f>SUM(MMY14:MMY19)</f>
        <v>0</v>
      </c>
      <c r="MNC24" s="198" t="s">
        <v>331</v>
      </c>
      <c r="MNG24" s="199">
        <f>SUM(MNG14:MNG19)</f>
        <v>0</v>
      </c>
      <c r="MNK24" s="198" t="s">
        <v>331</v>
      </c>
      <c r="MNO24" s="199">
        <f>SUM(MNO14:MNO19)</f>
        <v>0</v>
      </c>
      <c r="MNS24" s="198" t="s">
        <v>331</v>
      </c>
      <c r="MNW24" s="199">
        <f>SUM(MNW14:MNW19)</f>
        <v>0</v>
      </c>
      <c r="MOA24" s="198" t="s">
        <v>331</v>
      </c>
      <c r="MOE24" s="199">
        <f>SUM(MOE14:MOE19)</f>
        <v>0</v>
      </c>
      <c r="MOI24" s="198" t="s">
        <v>331</v>
      </c>
      <c r="MOM24" s="199">
        <f>SUM(MOM14:MOM19)</f>
        <v>0</v>
      </c>
      <c r="MOQ24" s="198" t="s">
        <v>331</v>
      </c>
      <c r="MOU24" s="199">
        <f>SUM(MOU14:MOU19)</f>
        <v>0</v>
      </c>
      <c r="MOY24" s="198" t="s">
        <v>331</v>
      </c>
      <c r="MPC24" s="199">
        <f>SUM(MPC14:MPC19)</f>
        <v>0</v>
      </c>
      <c r="MPG24" s="198" t="s">
        <v>331</v>
      </c>
      <c r="MPK24" s="199">
        <f>SUM(MPK14:MPK19)</f>
        <v>0</v>
      </c>
      <c r="MPO24" s="198" t="s">
        <v>331</v>
      </c>
      <c r="MPS24" s="199">
        <f>SUM(MPS14:MPS19)</f>
        <v>0</v>
      </c>
      <c r="MPW24" s="198" t="s">
        <v>331</v>
      </c>
      <c r="MQA24" s="199">
        <f>SUM(MQA14:MQA19)</f>
        <v>0</v>
      </c>
      <c r="MQE24" s="198" t="s">
        <v>331</v>
      </c>
      <c r="MQI24" s="199">
        <f>SUM(MQI14:MQI19)</f>
        <v>0</v>
      </c>
      <c r="MQM24" s="198" t="s">
        <v>331</v>
      </c>
      <c r="MQQ24" s="199">
        <f>SUM(MQQ14:MQQ19)</f>
        <v>0</v>
      </c>
      <c r="MQU24" s="198" t="s">
        <v>331</v>
      </c>
      <c r="MQY24" s="199">
        <f>SUM(MQY14:MQY19)</f>
        <v>0</v>
      </c>
      <c r="MRC24" s="198" t="s">
        <v>331</v>
      </c>
      <c r="MRG24" s="199">
        <f>SUM(MRG14:MRG19)</f>
        <v>0</v>
      </c>
      <c r="MRK24" s="198" t="s">
        <v>331</v>
      </c>
      <c r="MRO24" s="199">
        <f>SUM(MRO14:MRO19)</f>
        <v>0</v>
      </c>
      <c r="MRS24" s="198" t="s">
        <v>331</v>
      </c>
      <c r="MRW24" s="199">
        <f>SUM(MRW14:MRW19)</f>
        <v>0</v>
      </c>
      <c r="MSA24" s="198" t="s">
        <v>331</v>
      </c>
      <c r="MSE24" s="199">
        <f>SUM(MSE14:MSE19)</f>
        <v>0</v>
      </c>
      <c r="MSI24" s="198" t="s">
        <v>331</v>
      </c>
      <c r="MSM24" s="199">
        <f>SUM(MSM14:MSM19)</f>
        <v>0</v>
      </c>
      <c r="MSQ24" s="198" t="s">
        <v>331</v>
      </c>
      <c r="MSU24" s="199">
        <f>SUM(MSU14:MSU19)</f>
        <v>0</v>
      </c>
      <c r="MSY24" s="198" t="s">
        <v>331</v>
      </c>
      <c r="MTC24" s="199">
        <f>SUM(MTC14:MTC19)</f>
        <v>0</v>
      </c>
      <c r="MTG24" s="198" t="s">
        <v>331</v>
      </c>
      <c r="MTK24" s="199">
        <f>SUM(MTK14:MTK19)</f>
        <v>0</v>
      </c>
      <c r="MTO24" s="198" t="s">
        <v>331</v>
      </c>
      <c r="MTS24" s="199">
        <f>SUM(MTS14:MTS19)</f>
        <v>0</v>
      </c>
      <c r="MTW24" s="198" t="s">
        <v>331</v>
      </c>
      <c r="MUA24" s="199">
        <f>SUM(MUA14:MUA19)</f>
        <v>0</v>
      </c>
      <c r="MUE24" s="198" t="s">
        <v>331</v>
      </c>
      <c r="MUI24" s="199">
        <f>SUM(MUI14:MUI19)</f>
        <v>0</v>
      </c>
      <c r="MUM24" s="198" t="s">
        <v>331</v>
      </c>
      <c r="MUQ24" s="199">
        <f>SUM(MUQ14:MUQ19)</f>
        <v>0</v>
      </c>
      <c r="MUU24" s="198" t="s">
        <v>331</v>
      </c>
      <c r="MUY24" s="199">
        <f>SUM(MUY14:MUY19)</f>
        <v>0</v>
      </c>
      <c r="MVC24" s="198" t="s">
        <v>331</v>
      </c>
      <c r="MVG24" s="199">
        <f>SUM(MVG14:MVG19)</f>
        <v>0</v>
      </c>
      <c r="MVK24" s="198" t="s">
        <v>331</v>
      </c>
      <c r="MVO24" s="199">
        <f>SUM(MVO14:MVO19)</f>
        <v>0</v>
      </c>
      <c r="MVS24" s="198" t="s">
        <v>331</v>
      </c>
      <c r="MVW24" s="199">
        <f>SUM(MVW14:MVW19)</f>
        <v>0</v>
      </c>
      <c r="MWA24" s="198" t="s">
        <v>331</v>
      </c>
      <c r="MWE24" s="199">
        <f>SUM(MWE14:MWE19)</f>
        <v>0</v>
      </c>
      <c r="MWI24" s="198" t="s">
        <v>331</v>
      </c>
      <c r="MWM24" s="199">
        <f>SUM(MWM14:MWM19)</f>
        <v>0</v>
      </c>
      <c r="MWQ24" s="198" t="s">
        <v>331</v>
      </c>
      <c r="MWU24" s="199">
        <f>SUM(MWU14:MWU19)</f>
        <v>0</v>
      </c>
      <c r="MWY24" s="198" t="s">
        <v>331</v>
      </c>
      <c r="MXC24" s="199">
        <f>SUM(MXC14:MXC19)</f>
        <v>0</v>
      </c>
      <c r="MXG24" s="198" t="s">
        <v>331</v>
      </c>
      <c r="MXK24" s="199">
        <f>SUM(MXK14:MXK19)</f>
        <v>0</v>
      </c>
      <c r="MXO24" s="198" t="s">
        <v>331</v>
      </c>
      <c r="MXS24" s="199">
        <f>SUM(MXS14:MXS19)</f>
        <v>0</v>
      </c>
      <c r="MXW24" s="198" t="s">
        <v>331</v>
      </c>
      <c r="MYA24" s="199">
        <f>SUM(MYA14:MYA19)</f>
        <v>0</v>
      </c>
      <c r="MYE24" s="198" t="s">
        <v>331</v>
      </c>
      <c r="MYI24" s="199">
        <f>SUM(MYI14:MYI19)</f>
        <v>0</v>
      </c>
      <c r="MYM24" s="198" t="s">
        <v>331</v>
      </c>
      <c r="MYQ24" s="199">
        <f>SUM(MYQ14:MYQ19)</f>
        <v>0</v>
      </c>
      <c r="MYU24" s="198" t="s">
        <v>331</v>
      </c>
      <c r="MYY24" s="199">
        <f>SUM(MYY14:MYY19)</f>
        <v>0</v>
      </c>
      <c r="MZC24" s="198" t="s">
        <v>331</v>
      </c>
      <c r="MZG24" s="199">
        <f>SUM(MZG14:MZG19)</f>
        <v>0</v>
      </c>
      <c r="MZK24" s="198" t="s">
        <v>331</v>
      </c>
      <c r="MZO24" s="199">
        <f>SUM(MZO14:MZO19)</f>
        <v>0</v>
      </c>
      <c r="MZS24" s="198" t="s">
        <v>331</v>
      </c>
      <c r="MZW24" s="199">
        <f>SUM(MZW14:MZW19)</f>
        <v>0</v>
      </c>
      <c r="NAA24" s="198" t="s">
        <v>331</v>
      </c>
      <c r="NAE24" s="199">
        <f>SUM(NAE14:NAE19)</f>
        <v>0</v>
      </c>
      <c r="NAI24" s="198" t="s">
        <v>331</v>
      </c>
      <c r="NAM24" s="199">
        <f>SUM(NAM14:NAM19)</f>
        <v>0</v>
      </c>
      <c r="NAQ24" s="198" t="s">
        <v>331</v>
      </c>
      <c r="NAU24" s="199">
        <f>SUM(NAU14:NAU19)</f>
        <v>0</v>
      </c>
      <c r="NAY24" s="198" t="s">
        <v>331</v>
      </c>
      <c r="NBC24" s="199">
        <f>SUM(NBC14:NBC19)</f>
        <v>0</v>
      </c>
      <c r="NBG24" s="198" t="s">
        <v>331</v>
      </c>
      <c r="NBK24" s="199">
        <f>SUM(NBK14:NBK19)</f>
        <v>0</v>
      </c>
      <c r="NBO24" s="198" t="s">
        <v>331</v>
      </c>
      <c r="NBS24" s="199">
        <f>SUM(NBS14:NBS19)</f>
        <v>0</v>
      </c>
      <c r="NBW24" s="198" t="s">
        <v>331</v>
      </c>
      <c r="NCA24" s="199">
        <f>SUM(NCA14:NCA19)</f>
        <v>0</v>
      </c>
      <c r="NCE24" s="198" t="s">
        <v>331</v>
      </c>
      <c r="NCI24" s="199">
        <f>SUM(NCI14:NCI19)</f>
        <v>0</v>
      </c>
      <c r="NCM24" s="198" t="s">
        <v>331</v>
      </c>
      <c r="NCQ24" s="199">
        <f>SUM(NCQ14:NCQ19)</f>
        <v>0</v>
      </c>
      <c r="NCU24" s="198" t="s">
        <v>331</v>
      </c>
      <c r="NCY24" s="199">
        <f>SUM(NCY14:NCY19)</f>
        <v>0</v>
      </c>
      <c r="NDC24" s="198" t="s">
        <v>331</v>
      </c>
      <c r="NDG24" s="199">
        <f>SUM(NDG14:NDG19)</f>
        <v>0</v>
      </c>
      <c r="NDK24" s="198" t="s">
        <v>331</v>
      </c>
      <c r="NDO24" s="199">
        <f>SUM(NDO14:NDO19)</f>
        <v>0</v>
      </c>
      <c r="NDS24" s="198" t="s">
        <v>331</v>
      </c>
      <c r="NDW24" s="199">
        <f>SUM(NDW14:NDW19)</f>
        <v>0</v>
      </c>
      <c r="NEA24" s="198" t="s">
        <v>331</v>
      </c>
      <c r="NEE24" s="199">
        <f>SUM(NEE14:NEE19)</f>
        <v>0</v>
      </c>
      <c r="NEI24" s="198" t="s">
        <v>331</v>
      </c>
      <c r="NEM24" s="199">
        <f>SUM(NEM14:NEM19)</f>
        <v>0</v>
      </c>
      <c r="NEQ24" s="198" t="s">
        <v>331</v>
      </c>
      <c r="NEU24" s="199">
        <f>SUM(NEU14:NEU19)</f>
        <v>0</v>
      </c>
      <c r="NEY24" s="198" t="s">
        <v>331</v>
      </c>
      <c r="NFC24" s="199">
        <f>SUM(NFC14:NFC19)</f>
        <v>0</v>
      </c>
      <c r="NFG24" s="198" t="s">
        <v>331</v>
      </c>
      <c r="NFK24" s="199">
        <f>SUM(NFK14:NFK19)</f>
        <v>0</v>
      </c>
      <c r="NFO24" s="198" t="s">
        <v>331</v>
      </c>
      <c r="NFS24" s="199">
        <f>SUM(NFS14:NFS19)</f>
        <v>0</v>
      </c>
      <c r="NFW24" s="198" t="s">
        <v>331</v>
      </c>
      <c r="NGA24" s="199">
        <f>SUM(NGA14:NGA19)</f>
        <v>0</v>
      </c>
      <c r="NGE24" s="198" t="s">
        <v>331</v>
      </c>
      <c r="NGI24" s="199">
        <f>SUM(NGI14:NGI19)</f>
        <v>0</v>
      </c>
      <c r="NGM24" s="198" t="s">
        <v>331</v>
      </c>
      <c r="NGQ24" s="199">
        <f>SUM(NGQ14:NGQ19)</f>
        <v>0</v>
      </c>
      <c r="NGU24" s="198" t="s">
        <v>331</v>
      </c>
      <c r="NGY24" s="199">
        <f>SUM(NGY14:NGY19)</f>
        <v>0</v>
      </c>
      <c r="NHC24" s="198" t="s">
        <v>331</v>
      </c>
      <c r="NHG24" s="199">
        <f>SUM(NHG14:NHG19)</f>
        <v>0</v>
      </c>
      <c r="NHK24" s="198" t="s">
        <v>331</v>
      </c>
      <c r="NHO24" s="199">
        <f>SUM(NHO14:NHO19)</f>
        <v>0</v>
      </c>
      <c r="NHS24" s="198" t="s">
        <v>331</v>
      </c>
      <c r="NHW24" s="199">
        <f>SUM(NHW14:NHW19)</f>
        <v>0</v>
      </c>
      <c r="NIA24" s="198" t="s">
        <v>331</v>
      </c>
      <c r="NIE24" s="199">
        <f>SUM(NIE14:NIE19)</f>
        <v>0</v>
      </c>
      <c r="NII24" s="198" t="s">
        <v>331</v>
      </c>
      <c r="NIM24" s="199">
        <f>SUM(NIM14:NIM19)</f>
        <v>0</v>
      </c>
      <c r="NIQ24" s="198" t="s">
        <v>331</v>
      </c>
      <c r="NIU24" s="199">
        <f>SUM(NIU14:NIU19)</f>
        <v>0</v>
      </c>
      <c r="NIY24" s="198" t="s">
        <v>331</v>
      </c>
      <c r="NJC24" s="199">
        <f>SUM(NJC14:NJC19)</f>
        <v>0</v>
      </c>
      <c r="NJG24" s="198" t="s">
        <v>331</v>
      </c>
      <c r="NJK24" s="199">
        <f>SUM(NJK14:NJK19)</f>
        <v>0</v>
      </c>
      <c r="NJO24" s="198" t="s">
        <v>331</v>
      </c>
      <c r="NJS24" s="199">
        <f>SUM(NJS14:NJS19)</f>
        <v>0</v>
      </c>
      <c r="NJW24" s="198" t="s">
        <v>331</v>
      </c>
      <c r="NKA24" s="199">
        <f>SUM(NKA14:NKA19)</f>
        <v>0</v>
      </c>
      <c r="NKE24" s="198" t="s">
        <v>331</v>
      </c>
      <c r="NKI24" s="199">
        <f>SUM(NKI14:NKI19)</f>
        <v>0</v>
      </c>
      <c r="NKM24" s="198" t="s">
        <v>331</v>
      </c>
      <c r="NKQ24" s="199">
        <f>SUM(NKQ14:NKQ19)</f>
        <v>0</v>
      </c>
      <c r="NKU24" s="198" t="s">
        <v>331</v>
      </c>
      <c r="NKY24" s="199">
        <f>SUM(NKY14:NKY19)</f>
        <v>0</v>
      </c>
      <c r="NLC24" s="198" t="s">
        <v>331</v>
      </c>
      <c r="NLG24" s="199">
        <f>SUM(NLG14:NLG19)</f>
        <v>0</v>
      </c>
      <c r="NLK24" s="198" t="s">
        <v>331</v>
      </c>
      <c r="NLO24" s="199">
        <f>SUM(NLO14:NLO19)</f>
        <v>0</v>
      </c>
      <c r="NLS24" s="198" t="s">
        <v>331</v>
      </c>
      <c r="NLW24" s="199">
        <f>SUM(NLW14:NLW19)</f>
        <v>0</v>
      </c>
      <c r="NMA24" s="198" t="s">
        <v>331</v>
      </c>
      <c r="NME24" s="199">
        <f>SUM(NME14:NME19)</f>
        <v>0</v>
      </c>
      <c r="NMI24" s="198" t="s">
        <v>331</v>
      </c>
      <c r="NMM24" s="199">
        <f>SUM(NMM14:NMM19)</f>
        <v>0</v>
      </c>
      <c r="NMQ24" s="198" t="s">
        <v>331</v>
      </c>
      <c r="NMU24" s="199">
        <f>SUM(NMU14:NMU19)</f>
        <v>0</v>
      </c>
      <c r="NMY24" s="198" t="s">
        <v>331</v>
      </c>
      <c r="NNC24" s="199">
        <f>SUM(NNC14:NNC19)</f>
        <v>0</v>
      </c>
      <c r="NNG24" s="198" t="s">
        <v>331</v>
      </c>
      <c r="NNK24" s="199">
        <f>SUM(NNK14:NNK19)</f>
        <v>0</v>
      </c>
      <c r="NNO24" s="198" t="s">
        <v>331</v>
      </c>
      <c r="NNS24" s="199">
        <f>SUM(NNS14:NNS19)</f>
        <v>0</v>
      </c>
      <c r="NNW24" s="198" t="s">
        <v>331</v>
      </c>
      <c r="NOA24" s="199">
        <f>SUM(NOA14:NOA19)</f>
        <v>0</v>
      </c>
      <c r="NOE24" s="198" t="s">
        <v>331</v>
      </c>
      <c r="NOI24" s="199">
        <f>SUM(NOI14:NOI19)</f>
        <v>0</v>
      </c>
      <c r="NOM24" s="198" t="s">
        <v>331</v>
      </c>
      <c r="NOQ24" s="199">
        <f>SUM(NOQ14:NOQ19)</f>
        <v>0</v>
      </c>
      <c r="NOU24" s="198" t="s">
        <v>331</v>
      </c>
      <c r="NOY24" s="199">
        <f>SUM(NOY14:NOY19)</f>
        <v>0</v>
      </c>
      <c r="NPC24" s="198" t="s">
        <v>331</v>
      </c>
      <c r="NPG24" s="199">
        <f>SUM(NPG14:NPG19)</f>
        <v>0</v>
      </c>
      <c r="NPK24" s="198" t="s">
        <v>331</v>
      </c>
      <c r="NPO24" s="199">
        <f>SUM(NPO14:NPO19)</f>
        <v>0</v>
      </c>
      <c r="NPS24" s="198" t="s">
        <v>331</v>
      </c>
      <c r="NPW24" s="199">
        <f>SUM(NPW14:NPW19)</f>
        <v>0</v>
      </c>
      <c r="NQA24" s="198" t="s">
        <v>331</v>
      </c>
      <c r="NQE24" s="199">
        <f>SUM(NQE14:NQE19)</f>
        <v>0</v>
      </c>
      <c r="NQI24" s="198" t="s">
        <v>331</v>
      </c>
      <c r="NQM24" s="199">
        <f>SUM(NQM14:NQM19)</f>
        <v>0</v>
      </c>
      <c r="NQQ24" s="198" t="s">
        <v>331</v>
      </c>
      <c r="NQU24" s="199">
        <f>SUM(NQU14:NQU19)</f>
        <v>0</v>
      </c>
      <c r="NQY24" s="198" t="s">
        <v>331</v>
      </c>
      <c r="NRC24" s="199">
        <f>SUM(NRC14:NRC19)</f>
        <v>0</v>
      </c>
      <c r="NRG24" s="198" t="s">
        <v>331</v>
      </c>
      <c r="NRK24" s="199">
        <f>SUM(NRK14:NRK19)</f>
        <v>0</v>
      </c>
      <c r="NRO24" s="198" t="s">
        <v>331</v>
      </c>
      <c r="NRS24" s="199">
        <f>SUM(NRS14:NRS19)</f>
        <v>0</v>
      </c>
      <c r="NRW24" s="198" t="s">
        <v>331</v>
      </c>
      <c r="NSA24" s="199">
        <f>SUM(NSA14:NSA19)</f>
        <v>0</v>
      </c>
      <c r="NSE24" s="198" t="s">
        <v>331</v>
      </c>
      <c r="NSI24" s="199">
        <f>SUM(NSI14:NSI19)</f>
        <v>0</v>
      </c>
      <c r="NSM24" s="198" t="s">
        <v>331</v>
      </c>
      <c r="NSQ24" s="199">
        <f>SUM(NSQ14:NSQ19)</f>
        <v>0</v>
      </c>
      <c r="NSU24" s="198" t="s">
        <v>331</v>
      </c>
      <c r="NSY24" s="199">
        <f>SUM(NSY14:NSY19)</f>
        <v>0</v>
      </c>
      <c r="NTC24" s="198" t="s">
        <v>331</v>
      </c>
      <c r="NTG24" s="199">
        <f>SUM(NTG14:NTG19)</f>
        <v>0</v>
      </c>
      <c r="NTK24" s="198" t="s">
        <v>331</v>
      </c>
      <c r="NTO24" s="199">
        <f>SUM(NTO14:NTO19)</f>
        <v>0</v>
      </c>
      <c r="NTS24" s="198" t="s">
        <v>331</v>
      </c>
      <c r="NTW24" s="199">
        <f>SUM(NTW14:NTW19)</f>
        <v>0</v>
      </c>
      <c r="NUA24" s="198" t="s">
        <v>331</v>
      </c>
      <c r="NUE24" s="199">
        <f>SUM(NUE14:NUE19)</f>
        <v>0</v>
      </c>
      <c r="NUI24" s="198" t="s">
        <v>331</v>
      </c>
      <c r="NUM24" s="199">
        <f>SUM(NUM14:NUM19)</f>
        <v>0</v>
      </c>
      <c r="NUQ24" s="198" t="s">
        <v>331</v>
      </c>
      <c r="NUU24" s="199">
        <f>SUM(NUU14:NUU19)</f>
        <v>0</v>
      </c>
      <c r="NUY24" s="198" t="s">
        <v>331</v>
      </c>
      <c r="NVC24" s="199">
        <f>SUM(NVC14:NVC19)</f>
        <v>0</v>
      </c>
      <c r="NVG24" s="198" t="s">
        <v>331</v>
      </c>
      <c r="NVK24" s="199">
        <f>SUM(NVK14:NVK19)</f>
        <v>0</v>
      </c>
      <c r="NVO24" s="198" t="s">
        <v>331</v>
      </c>
      <c r="NVS24" s="199">
        <f>SUM(NVS14:NVS19)</f>
        <v>0</v>
      </c>
      <c r="NVW24" s="198" t="s">
        <v>331</v>
      </c>
      <c r="NWA24" s="199">
        <f>SUM(NWA14:NWA19)</f>
        <v>0</v>
      </c>
      <c r="NWE24" s="198" t="s">
        <v>331</v>
      </c>
      <c r="NWI24" s="199">
        <f>SUM(NWI14:NWI19)</f>
        <v>0</v>
      </c>
      <c r="NWM24" s="198" t="s">
        <v>331</v>
      </c>
      <c r="NWQ24" s="199">
        <f>SUM(NWQ14:NWQ19)</f>
        <v>0</v>
      </c>
      <c r="NWU24" s="198" t="s">
        <v>331</v>
      </c>
      <c r="NWY24" s="199">
        <f>SUM(NWY14:NWY19)</f>
        <v>0</v>
      </c>
      <c r="NXC24" s="198" t="s">
        <v>331</v>
      </c>
      <c r="NXG24" s="199">
        <f>SUM(NXG14:NXG19)</f>
        <v>0</v>
      </c>
      <c r="NXK24" s="198" t="s">
        <v>331</v>
      </c>
      <c r="NXO24" s="199">
        <f>SUM(NXO14:NXO19)</f>
        <v>0</v>
      </c>
      <c r="NXS24" s="198" t="s">
        <v>331</v>
      </c>
      <c r="NXW24" s="199">
        <f>SUM(NXW14:NXW19)</f>
        <v>0</v>
      </c>
      <c r="NYA24" s="198" t="s">
        <v>331</v>
      </c>
      <c r="NYE24" s="199">
        <f>SUM(NYE14:NYE19)</f>
        <v>0</v>
      </c>
      <c r="NYI24" s="198" t="s">
        <v>331</v>
      </c>
      <c r="NYM24" s="199">
        <f>SUM(NYM14:NYM19)</f>
        <v>0</v>
      </c>
      <c r="NYQ24" s="198" t="s">
        <v>331</v>
      </c>
      <c r="NYU24" s="199">
        <f>SUM(NYU14:NYU19)</f>
        <v>0</v>
      </c>
      <c r="NYY24" s="198" t="s">
        <v>331</v>
      </c>
      <c r="NZC24" s="199">
        <f>SUM(NZC14:NZC19)</f>
        <v>0</v>
      </c>
      <c r="NZG24" s="198" t="s">
        <v>331</v>
      </c>
      <c r="NZK24" s="199">
        <f>SUM(NZK14:NZK19)</f>
        <v>0</v>
      </c>
      <c r="NZO24" s="198" t="s">
        <v>331</v>
      </c>
      <c r="NZS24" s="199">
        <f>SUM(NZS14:NZS19)</f>
        <v>0</v>
      </c>
      <c r="NZW24" s="198" t="s">
        <v>331</v>
      </c>
      <c r="OAA24" s="199">
        <f>SUM(OAA14:OAA19)</f>
        <v>0</v>
      </c>
      <c r="OAE24" s="198" t="s">
        <v>331</v>
      </c>
      <c r="OAI24" s="199">
        <f>SUM(OAI14:OAI19)</f>
        <v>0</v>
      </c>
      <c r="OAM24" s="198" t="s">
        <v>331</v>
      </c>
      <c r="OAQ24" s="199">
        <f>SUM(OAQ14:OAQ19)</f>
        <v>0</v>
      </c>
      <c r="OAU24" s="198" t="s">
        <v>331</v>
      </c>
      <c r="OAY24" s="199">
        <f>SUM(OAY14:OAY19)</f>
        <v>0</v>
      </c>
      <c r="OBC24" s="198" t="s">
        <v>331</v>
      </c>
      <c r="OBG24" s="199">
        <f>SUM(OBG14:OBG19)</f>
        <v>0</v>
      </c>
      <c r="OBK24" s="198" t="s">
        <v>331</v>
      </c>
      <c r="OBO24" s="199">
        <f>SUM(OBO14:OBO19)</f>
        <v>0</v>
      </c>
      <c r="OBS24" s="198" t="s">
        <v>331</v>
      </c>
      <c r="OBW24" s="199">
        <f>SUM(OBW14:OBW19)</f>
        <v>0</v>
      </c>
      <c r="OCA24" s="198" t="s">
        <v>331</v>
      </c>
      <c r="OCE24" s="199">
        <f>SUM(OCE14:OCE19)</f>
        <v>0</v>
      </c>
      <c r="OCI24" s="198" t="s">
        <v>331</v>
      </c>
      <c r="OCM24" s="199">
        <f>SUM(OCM14:OCM19)</f>
        <v>0</v>
      </c>
      <c r="OCQ24" s="198" t="s">
        <v>331</v>
      </c>
      <c r="OCU24" s="199">
        <f>SUM(OCU14:OCU19)</f>
        <v>0</v>
      </c>
      <c r="OCY24" s="198" t="s">
        <v>331</v>
      </c>
      <c r="ODC24" s="199">
        <f>SUM(ODC14:ODC19)</f>
        <v>0</v>
      </c>
      <c r="ODG24" s="198" t="s">
        <v>331</v>
      </c>
      <c r="ODK24" s="199">
        <f>SUM(ODK14:ODK19)</f>
        <v>0</v>
      </c>
      <c r="ODO24" s="198" t="s">
        <v>331</v>
      </c>
      <c r="ODS24" s="199">
        <f>SUM(ODS14:ODS19)</f>
        <v>0</v>
      </c>
      <c r="ODW24" s="198" t="s">
        <v>331</v>
      </c>
      <c r="OEA24" s="199">
        <f>SUM(OEA14:OEA19)</f>
        <v>0</v>
      </c>
      <c r="OEE24" s="198" t="s">
        <v>331</v>
      </c>
      <c r="OEI24" s="199">
        <f>SUM(OEI14:OEI19)</f>
        <v>0</v>
      </c>
      <c r="OEM24" s="198" t="s">
        <v>331</v>
      </c>
      <c r="OEQ24" s="199">
        <f>SUM(OEQ14:OEQ19)</f>
        <v>0</v>
      </c>
      <c r="OEU24" s="198" t="s">
        <v>331</v>
      </c>
      <c r="OEY24" s="199">
        <f>SUM(OEY14:OEY19)</f>
        <v>0</v>
      </c>
      <c r="OFC24" s="198" t="s">
        <v>331</v>
      </c>
      <c r="OFG24" s="199">
        <f>SUM(OFG14:OFG19)</f>
        <v>0</v>
      </c>
      <c r="OFK24" s="198" t="s">
        <v>331</v>
      </c>
      <c r="OFO24" s="199">
        <f>SUM(OFO14:OFO19)</f>
        <v>0</v>
      </c>
      <c r="OFS24" s="198" t="s">
        <v>331</v>
      </c>
      <c r="OFW24" s="199">
        <f>SUM(OFW14:OFW19)</f>
        <v>0</v>
      </c>
      <c r="OGA24" s="198" t="s">
        <v>331</v>
      </c>
      <c r="OGE24" s="199">
        <f>SUM(OGE14:OGE19)</f>
        <v>0</v>
      </c>
      <c r="OGI24" s="198" t="s">
        <v>331</v>
      </c>
      <c r="OGM24" s="199">
        <f>SUM(OGM14:OGM19)</f>
        <v>0</v>
      </c>
      <c r="OGQ24" s="198" t="s">
        <v>331</v>
      </c>
      <c r="OGU24" s="199">
        <f>SUM(OGU14:OGU19)</f>
        <v>0</v>
      </c>
      <c r="OGY24" s="198" t="s">
        <v>331</v>
      </c>
      <c r="OHC24" s="199">
        <f>SUM(OHC14:OHC19)</f>
        <v>0</v>
      </c>
      <c r="OHG24" s="198" t="s">
        <v>331</v>
      </c>
      <c r="OHK24" s="199">
        <f>SUM(OHK14:OHK19)</f>
        <v>0</v>
      </c>
      <c r="OHO24" s="198" t="s">
        <v>331</v>
      </c>
      <c r="OHS24" s="199">
        <f>SUM(OHS14:OHS19)</f>
        <v>0</v>
      </c>
      <c r="OHW24" s="198" t="s">
        <v>331</v>
      </c>
      <c r="OIA24" s="199">
        <f>SUM(OIA14:OIA19)</f>
        <v>0</v>
      </c>
      <c r="OIE24" s="198" t="s">
        <v>331</v>
      </c>
      <c r="OII24" s="199">
        <f>SUM(OII14:OII19)</f>
        <v>0</v>
      </c>
      <c r="OIM24" s="198" t="s">
        <v>331</v>
      </c>
      <c r="OIQ24" s="199">
        <f>SUM(OIQ14:OIQ19)</f>
        <v>0</v>
      </c>
      <c r="OIU24" s="198" t="s">
        <v>331</v>
      </c>
      <c r="OIY24" s="199">
        <f>SUM(OIY14:OIY19)</f>
        <v>0</v>
      </c>
      <c r="OJC24" s="198" t="s">
        <v>331</v>
      </c>
      <c r="OJG24" s="199">
        <f>SUM(OJG14:OJG19)</f>
        <v>0</v>
      </c>
      <c r="OJK24" s="198" t="s">
        <v>331</v>
      </c>
      <c r="OJO24" s="199">
        <f>SUM(OJO14:OJO19)</f>
        <v>0</v>
      </c>
      <c r="OJS24" s="198" t="s">
        <v>331</v>
      </c>
      <c r="OJW24" s="199">
        <f>SUM(OJW14:OJW19)</f>
        <v>0</v>
      </c>
      <c r="OKA24" s="198" t="s">
        <v>331</v>
      </c>
      <c r="OKE24" s="199">
        <f>SUM(OKE14:OKE19)</f>
        <v>0</v>
      </c>
      <c r="OKI24" s="198" t="s">
        <v>331</v>
      </c>
      <c r="OKM24" s="199">
        <f>SUM(OKM14:OKM19)</f>
        <v>0</v>
      </c>
      <c r="OKQ24" s="198" t="s">
        <v>331</v>
      </c>
      <c r="OKU24" s="199">
        <f>SUM(OKU14:OKU19)</f>
        <v>0</v>
      </c>
      <c r="OKY24" s="198" t="s">
        <v>331</v>
      </c>
      <c r="OLC24" s="199">
        <f>SUM(OLC14:OLC19)</f>
        <v>0</v>
      </c>
      <c r="OLG24" s="198" t="s">
        <v>331</v>
      </c>
      <c r="OLK24" s="199">
        <f>SUM(OLK14:OLK19)</f>
        <v>0</v>
      </c>
      <c r="OLO24" s="198" t="s">
        <v>331</v>
      </c>
      <c r="OLS24" s="199">
        <f>SUM(OLS14:OLS19)</f>
        <v>0</v>
      </c>
      <c r="OLW24" s="198" t="s">
        <v>331</v>
      </c>
      <c r="OMA24" s="199">
        <f>SUM(OMA14:OMA19)</f>
        <v>0</v>
      </c>
      <c r="OME24" s="198" t="s">
        <v>331</v>
      </c>
      <c r="OMI24" s="199">
        <f>SUM(OMI14:OMI19)</f>
        <v>0</v>
      </c>
      <c r="OMM24" s="198" t="s">
        <v>331</v>
      </c>
      <c r="OMQ24" s="199">
        <f>SUM(OMQ14:OMQ19)</f>
        <v>0</v>
      </c>
      <c r="OMU24" s="198" t="s">
        <v>331</v>
      </c>
      <c r="OMY24" s="199">
        <f>SUM(OMY14:OMY19)</f>
        <v>0</v>
      </c>
      <c r="ONC24" s="198" t="s">
        <v>331</v>
      </c>
      <c r="ONG24" s="199">
        <f>SUM(ONG14:ONG19)</f>
        <v>0</v>
      </c>
      <c r="ONK24" s="198" t="s">
        <v>331</v>
      </c>
      <c r="ONO24" s="199">
        <f>SUM(ONO14:ONO19)</f>
        <v>0</v>
      </c>
      <c r="ONS24" s="198" t="s">
        <v>331</v>
      </c>
      <c r="ONW24" s="199">
        <f>SUM(ONW14:ONW19)</f>
        <v>0</v>
      </c>
      <c r="OOA24" s="198" t="s">
        <v>331</v>
      </c>
      <c r="OOE24" s="199">
        <f>SUM(OOE14:OOE19)</f>
        <v>0</v>
      </c>
      <c r="OOI24" s="198" t="s">
        <v>331</v>
      </c>
      <c r="OOM24" s="199">
        <f>SUM(OOM14:OOM19)</f>
        <v>0</v>
      </c>
      <c r="OOQ24" s="198" t="s">
        <v>331</v>
      </c>
      <c r="OOU24" s="199">
        <f>SUM(OOU14:OOU19)</f>
        <v>0</v>
      </c>
      <c r="OOY24" s="198" t="s">
        <v>331</v>
      </c>
      <c r="OPC24" s="199">
        <f>SUM(OPC14:OPC19)</f>
        <v>0</v>
      </c>
      <c r="OPG24" s="198" t="s">
        <v>331</v>
      </c>
      <c r="OPK24" s="199">
        <f>SUM(OPK14:OPK19)</f>
        <v>0</v>
      </c>
      <c r="OPO24" s="198" t="s">
        <v>331</v>
      </c>
      <c r="OPS24" s="199">
        <f>SUM(OPS14:OPS19)</f>
        <v>0</v>
      </c>
      <c r="OPW24" s="198" t="s">
        <v>331</v>
      </c>
      <c r="OQA24" s="199">
        <f>SUM(OQA14:OQA19)</f>
        <v>0</v>
      </c>
      <c r="OQE24" s="198" t="s">
        <v>331</v>
      </c>
      <c r="OQI24" s="199">
        <f>SUM(OQI14:OQI19)</f>
        <v>0</v>
      </c>
      <c r="OQM24" s="198" t="s">
        <v>331</v>
      </c>
      <c r="OQQ24" s="199">
        <f>SUM(OQQ14:OQQ19)</f>
        <v>0</v>
      </c>
      <c r="OQU24" s="198" t="s">
        <v>331</v>
      </c>
      <c r="OQY24" s="199">
        <f>SUM(OQY14:OQY19)</f>
        <v>0</v>
      </c>
      <c r="ORC24" s="198" t="s">
        <v>331</v>
      </c>
      <c r="ORG24" s="199">
        <f>SUM(ORG14:ORG19)</f>
        <v>0</v>
      </c>
      <c r="ORK24" s="198" t="s">
        <v>331</v>
      </c>
      <c r="ORO24" s="199">
        <f>SUM(ORO14:ORO19)</f>
        <v>0</v>
      </c>
      <c r="ORS24" s="198" t="s">
        <v>331</v>
      </c>
      <c r="ORW24" s="199">
        <f>SUM(ORW14:ORW19)</f>
        <v>0</v>
      </c>
      <c r="OSA24" s="198" t="s">
        <v>331</v>
      </c>
      <c r="OSE24" s="199">
        <f>SUM(OSE14:OSE19)</f>
        <v>0</v>
      </c>
      <c r="OSI24" s="198" t="s">
        <v>331</v>
      </c>
      <c r="OSM24" s="199">
        <f>SUM(OSM14:OSM19)</f>
        <v>0</v>
      </c>
      <c r="OSQ24" s="198" t="s">
        <v>331</v>
      </c>
      <c r="OSU24" s="199">
        <f>SUM(OSU14:OSU19)</f>
        <v>0</v>
      </c>
      <c r="OSY24" s="198" t="s">
        <v>331</v>
      </c>
      <c r="OTC24" s="199">
        <f>SUM(OTC14:OTC19)</f>
        <v>0</v>
      </c>
      <c r="OTG24" s="198" t="s">
        <v>331</v>
      </c>
      <c r="OTK24" s="199">
        <f>SUM(OTK14:OTK19)</f>
        <v>0</v>
      </c>
      <c r="OTO24" s="198" t="s">
        <v>331</v>
      </c>
      <c r="OTS24" s="199">
        <f>SUM(OTS14:OTS19)</f>
        <v>0</v>
      </c>
      <c r="OTW24" s="198" t="s">
        <v>331</v>
      </c>
      <c r="OUA24" s="199">
        <f>SUM(OUA14:OUA19)</f>
        <v>0</v>
      </c>
      <c r="OUE24" s="198" t="s">
        <v>331</v>
      </c>
      <c r="OUI24" s="199">
        <f>SUM(OUI14:OUI19)</f>
        <v>0</v>
      </c>
      <c r="OUM24" s="198" t="s">
        <v>331</v>
      </c>
      <c r="OUQ24" s="199">
        <f>SUM(OUQ14:OUQ19)</f>
        <v>0</v>
      </c>
      <c r="OUU24" s="198" t="s">
        <v>331</v>
      </c>
      <c r="OUY24" s="199">
        <f>SUM(OUY14:OUY19)</f>
        <v>0</v>
      </c>
      <c r="OVC24" s="198" t="s">
        <v>331</v>
      </c>
      <c r="OVG24" s="199">
        <f>SUM(OVG14:OVG19)</f>
        <v>0</v>
      </c>
      <c r="OVK24" s="198" t="s">
        <v>331</v>
      </c>
      <c r="OVO24" s="199">
        <f>SUM(OVO14:OVO19)</f>
        <v>0</v>
      </c>
      <c r="OVS24" s="198" t="s">
        <v>331</v>
      </c>
      <c r="OVW24" s="199">
        <f>SUM(OVW14:OVW19)</f>
        <v>0</v>
      </c>
      <c r="OWA24" s="198" t="s">
        <v>331</v>
      </c>
      <c r="OWE24" s="199">
        <f>SUM(OWE14:OWE19)</f>
        <v>0</v>
      </c>
      <c r="OWI24" s="198" t="s">
        <v>331</v>
      </c>
      <c r="OWM24" s="199">
        <f>SUM(OWM14:OWM19)</f>
        <v>0</v>
      </c>
      <c r="OWQ24" s="198" t="s">
        <v>331</v>
      </c>
      <c r="OWU24" s="199">
        <f>SUM(OWU14:OWU19)</f>
        <v>0</v>
      </c>
      <c r="OWY24" s="198" t="s">
        <v>331</v>
      </c>
      <c r="OXC24" s="199">
        <f>SUM(OXC14:OXC19)</f>
        <v>0</v>
      </c>
      <c r="OXG24" s="198" t="s">
        <v>331</v>
      </c>
      <c r="OXK24" s="199">
        <f>SUM(OXK14:OXK19)</f>
        <v>0</v>
      </c>
      <c r="OXO24" s="198" t="s">
        <v>331</v>
      </c>
      <c r="OXS24" s="199">
        <f>SUM(OXS14:OXS19)</f>
        <v>0</v>
      </c>
      <c r="OXW24" s="198" t="s">
        <v>331</v>
      </c>
      <c r="OYA24" s="199">
        <f>SUM(OYA14:OYA19)</f>
        <v>0</v>
      </c>
      <c r="OYE24" s="198" t="s">
        <v>331</v>
      </c>
      <c r="OYI24" s="199">
        <f>SUM(OYI14:OYI19)</f>
        <v>0</v>
      </c>
      <c r="OYM24" s="198" t="s">
        <v>331</v>
      </c>
      <c r="OYQ24" s="199">
        <f>SUM(OYQ14:OYQ19)</f>
        <v>0</v>
      </c>
      <c r="OYU24" s="198" t="s">
        <v>331</v>
      </c>
      <c r="OYY24" s="199">
        <f>SUM(OYY14:OYY19)</f>
        <v>0</v>
      </c>
      <c r="OZC24" s="198" t="s">
        <v>331</v>
      </c>
      <c r="OZG24" s="199">
        <f>SUM(OZG14:OZG19)</f>
        <v>0</v>
      </c>
      <c r="OZK24" s="198" t="s">
        <v>331</v>
      </c>
      <c r="OZO24" s="199">
        <f>SUM(OZO14:OZO19)</f>
        <v>0</v>
      </c>
      <c r="OZS24" s="198" t="s">
        <v>331</v>
      </c>
      <c r="OZW24" s="199">
        <f>SUM(OZW14:OZW19)</f>
        <v>0</v>
      </c>
      <c r="PAA24" s="198" t="s">
        <v>331</v>
      </c>
      <c r="PAE24" s="199">
        <f>SUM(PAE14:PAE19)</f>
        <v>0</v>
      </c>
      <c r="PAI24" s="198" t="s">
        <v>331</v>
      </c>
      <c r="PAM24" s="199">
        <f>SUM(PAM14:PAM19)</f>
        <v>0</v>
      </c>
      <c r="PAQ24" s="198" t="s">
        <v>331</v>
      </c>
      <c r="PAU24" s="199">
        <f>SUM(PAU14:PAU19)</f>
        <v>0</v>
      </c>
      <c r="PAY24" s="198" t="s">
        <v>331</v>
      </c>
      <c r="PBC24" s="199">
        <f>SUM(PBC14:PBC19)</f>
        <v>0</v>
      </c>
      <c r="PBG24" s="198" t="s">
        <v>331</v>
      </c>
      <c r="PBK24" s="199">
        <f>SUM(PBK14:PBK19)</f>
        <v>0</v>
      </c>
      <c r="PBO24" s="198" t="s">
        <v>331</v>
      </c>
      <c r="PBS24" s="199">
        <f>SUM(PBS14:PBS19)</f>
        <v>0</v>
      </c>
      <c r="PBW24" s="198" t="s">
        <v>331</v>
      </c>
      <c r="PCA24" s="199">
        <f>SUM(PCA14:PCA19)</f>
        <v>0</v>
      </c>
      <c r="PCE24" s="198" t="s">
        <v>331</v>
      </c>
      <c r="PCI24" s="199">
        <f>SUM(PCI14:PCI19)</f>
        <v>0</v>
      </c>
      <c r="PCM24" s="198" t="s">
        <v>331</v>
      </c>
      <c r="PCQ24" s="199">
        <f>SUM(PCQ14:PCQ19)</f>
        <v>0</v>
      </c>
      <c r="PCU24" s="198" t="s">
        <v>331</v>
      </c>
      <c r="PCY24" s="199">
        <f>SUM(PCY14:PCY19)</f>
        <v>0</v>
      </c>
      <c r="PDC24" s="198" t="s">
        <v>331</v>
      </c>
      <c r="PDG24" s="199">
        <f>SUM(PDG14:PDG19)</f>
        <v>0</v>
      </c>
      <c r="PDK24" s="198" t="s">
        <v>331</v>
      </c>
      <c r="PDO24" s="199">
        <f>SUM(PDO14:PDO19)</f>
        <v>0</v>
      </c>
      <c r="PDS24" s="198" t="s">
        <v>331</v>
      </c>
      <c r="PDW24" s="199">
        <f>SUM(PDW14:PDW19)</f>
        <v>0</v>
      </c>
      <c r="PEA24" s="198" t="s">
        <v>331</v>
      </c>
      <c r="PEE24" s="199">
        <f>SUM(PEE14:PEE19)</f>
        <v>0</v>
      </c>
      <c r="PEI24" s="198" t="s">
        <v>331</v>
      </c>
      <c r="PEM24" s="199">
        <f>SUM(PEM14:PEM19)</f>
        <v>0</v>
      </c>
      <c r="PEQ24" s="198" t="s">
        <v>331</v>
      </c>
      <c r="PEU24" s="199">
        <f>SUM(PEU14:PEU19)</f>
        <v>0</v>
      </c>
      <c r="PEY24" s="198" t="s">
        <v>331</v>
      </c>
      <c r="PFC24" s="199">
        <f>SUM(PFC14:PFC19)</f>
        <v>0</v>
      </c>
      <c r="PFG24" s="198" t="s">
        <v>331</v>
      </c>
      <c r="PFK24" s="199">
        <f>SUM(PFK14:PFK19)</f>
        <v>0</v>
      </c>
      <c r="PFO24" s="198" t="s">
        <v>331</v>
      </c>
      <c r="PFS24" s="199">
        <f>SUM(PFS14:PFS19)</f>
        <v>0</v>
      </c>
      <c r="PFW24" s="198" t="s">
        <v>331</v>
      </c>
      <c r="PGA24" s="199">
        <f>SUM(PGA14:PGA19)</f>
        <v>0</v>
      </c>
      <c r="PGE24" s="198" t="s">
        <v>331</v>
      </c>
      <c r="PGI24" s="199">
        <f>SUM(PGI14:PGI19)</f>
        <v>0</v>
      </c>
      <c r="PGM24" s="198" t="s">
        <v>331</v>
      </c>
      <c r="PGQ24" s="199">
        <f>SUM(PGQ14:PGQ19)</f>
        <v>0</v>
      </c>
      <c r="PGU24" s="198" t="s">
        <v>331</v>
      </c>
      <c r="PGY24" s="199">
        <f>SUM(PGY14:PGY19)</f>
        <v>0</v>
      </c>
      <c r="PHC24" s="198" t="s">
        <v>331</v>
      </c>
      <c r="PHG24" s="199">
        <f>SUM(PHG14:PHG19)</f>
        <v>0</v>
      </c>
      <c r="PHK24" s="198" t="s">
        <v>331</v>
      </c>
      <c r="PHO24" s="199">
        <f>SUM(PHO14:PHO19)</f>
        <v>0</v>
      </c>
      <c r="PHS24" s="198" t="s">
        <v>331</v>
      </c>
      <c r="PHW24" s="199">
        <f>SUM(PHW14:PHW19)</f>
        <v>0</v>
      </c>
      <c r="PIA24" s="198" t="s">
        <v>331</v>
      </c>
      <c r="PIE24" s="199">
        <f>SUM(PIE14:PIE19)</f>
        <v>0</v>
      </c>
      <c r="PII24" s="198" t="s">
        <v>331</v>
      </c>
      <c r="PIM24" s="199">
        <f>SUM(PIM14:PIM19)</f>
        <v>0</v>
      </c>
      <c r="PIQ24" s="198" t="s">
        <v>331</v>
      </c>
      <c r="PIU24" s="199">
        <f>SUM(PIU14:PIU19)</f>
        <v>0</v>
      </c>
      <c r="PIY24" s="198" t="s">
        <v>331</v>
      </c>
      <c r="PJC24" s="199">
        <f>SUM(PJC14:PJC19)</f>
        <v>0</v>
      </c>
      <c r="PJG24" s="198" t="s">
        <v>331</v>
      </c>
      <c r="PJK24" s="199">
        <f>SUM(PJK14:PJK19)</f>
        <v>0</v>
      </c>
      <c r="PJO24" s="198" t="s">
        <v>331</v>
      </c>
      <c r="PJS24" s="199">
        <f>SUM(PJS14:PJS19)</f>
        <v>0</v>
      </c>
      <c r="PJW24" s="198" t="s">
        <v>331</v>
      </c>
      <c r="PKA24" s="199">
        <f>SUM(PKA14:PKA19)</f>
        <v>0</v>
      </c>
      <c r="PKE24" s="198" t="s">
        <v>331</v>
      </c>
      <c r="PKI24" s="199">
        <f>SUM(PKI14:PKI19)</f>
        <v>0</v>
      </c>
      <c r="PKM24" s="198" t="s">
        <v>331</v>
      </c>
      <c r="PKQ24" s="199">
        <f>SUM(PKQ14:PKQ19)</f>
        <v>0</v>
      </c>
      <c r="PKU24" s="198" t="s">
        <v>331</v>
      </c>
      <c r="PKY24" s="199">
        <f>SUM(PKY14:PKY19)</f>
        <v>0</v>
      </c>
      <c r="PLC24" s="198" t="s">
        <v>331</v>
      </c>
      <c r="PLG24" s="199">
        <f>SUM(PLG14:PLG19)</f>
        <v>0</v>
      </c>
      <c r="PLK24" s="198" t="s">
        <v>331</v>
      </c>
      <c r="PLO24" s="199">
        <f>SUM(PLO14:PLO19)</f>
        <v>0</v>
      </c>
      <c r="PLS24" s="198" t="s">
        <v>331</v>
      </c>
      <c r="PLW24" s="199">
        <f>SUM(PLW14:PLW19)</f>
        <v>0</v>
      </c>
      <c r="PMA24" s="198" t="s">
        <v>331</v>
      </c>
      <c r="PME24" s="199">
        <f>SUM(PME14:PME19)</f>
        <v>0</v>
      </c>
      <c r="PMI24" s="198" t="s">
        <v>331</v>
      </c>
      <c r="PMM24" s="199">
        <f>SUM(PMM14:PMM19)</f>
        <v>0</v>
      </c>
      <c r="PMQ24" s="198" t="s">
        <v>331</v>
      </c>
      <c r="PMU24" s="199">
        <f>SUM(PMU14:PMU19)</f>
        <v>0</v>
      </c>
      <c r="PMY24" s="198" t="s">
        <v>331</v>
      </c>
      <c r="PNC24" s="199">
        <f>SUM(PNC14:PNC19)</f>
        <v>0</v>
      </c>
      <c r="PNG24" s="198" t="s">
        <v>331</v>
      </c>
      <c r="PNK24" s="199">
        <f>SUM(PNK14:PNK19)</f>
        <v>0</v>
      </c>
      <c r="PNO24" s="198" t="s">
        <v>331</v>
      </c>
      <c r="PNS24" s="199">
        <f>SUM(PNS14:PNS19)</f>
        <v>0</v>
      </c>
      <c r="PNW24" s="198" t="s">
        <v>331</v>
      </c>
      <c r="POA24" s="199">
        <f>SUM(POA14:POA19)</f>
        <v>0</v>
      </c>
      <c r="POE24" s="198" t="s">
        <v>331</v>
      </c>
      <c r="POI24" s="199">
        <f>SUM(POI14:POI19)</f>
        <v>0</v>
      </c>
      <c r="POM24" s="198" t="s">
        <v>331</v>
      </c>
      <c r="POQ24" s="199">
        <f>SUM(POQ14:POQ19)</f>
        <v>0</v>
      </c>
      <c r="POU24" s="198" t="s">
        <v>331</v>
      </c>
      <c r="POY24" s="199">
        <f>SUM(POY14:POY19)</f>
        <v>0</v>
      </c>
      <c r="PPC24" s="198" t="s">
        <v>331</v>
      </c>
      <c r="PPG24" s="199">
        <f>SUM(PPG14:PPG19)</f>
        <v>0</v>
      </c>
      <c r="PPK24" s="198" t="s">
        <v>331</v>
      </c>
      <c r="PPO24" s="199">
        <f>SUM(PPO14:PPO19)</f>
        <v>0</v>
      </c>
      <c r="PPS24" s="198" t="s">
        <v>331</v>
      </c>
      <c r="PPW24" s="199">
        <f>SUM(PPW14:PPW19)</f>
        <v>0</v>
      </c>
      <c r="PQA24" s="198" t="s">
        <v>331</v>
      </c>
      <c r="PQE24" s="199">
        <f>SUM(PQE14:PQE19)</f>
        <v>0</v>
      </c>
      <c r="PQI24" s="198" t="s">
        <v>331</v>
      </c>
      <c r="PQM24" s="199">
        <f>SUM(PQM14:PQM19)</f>
        <v>0</v>
      </c>
      <c r="PQQ24" s="198" t="s">
        <v>331</v>
      </c>
      <c r="PQU24" s="199">
        <f>SUM(PQU14:PQU19)</f>
        <v>0</v>
      </c>
      <c r="PQY24" s="198" t="s">
        <v>331</v>
      </c>
      <c r="PRC24" s="199">
        <f>SUM(PRC14:PRC19)</f>
        <v>0</v>
      </c>
      <c r="PRG24" s="198" t="s">
        <v>331</v>
      </c>
      <c r="PRK24" s="199">
        <f>SUM(PRK14:PRK19)</f>
        <v>0</v>
      </c>
      <c r="PRO24" s="198" t="s">
        <v>331</v>
      </c>
      <c r="PRS24" s="199">
        <f>SUM(PRS14:PRS19)</f>
        <v>0</v>
      </c>
      <c r="PRW24" s="198" t="s">
        <v>331</v>
      </c>
      <c r="PSA24" s="199">
        <f>SUM(PSA14:PSA19)</f>
        <v>0</v>
      </c>
      <c r="PSE24" s="198" t="s">
        <v>331</v>
      </c>
      <c r="PSI24" s="199">
        <f>SUM(PSI14:PSI19)</f>
        <v>0</v>
      </c>
      <c r="PSM24" s="198" t="s">
        <v>331</v>
      </c>
      <c r="PSQ24" s="199">
        <f>SUM(PSQ14:PSQ19)</f>
        <v>0</v>
      </c>
      <c r="PSU24" s="198" t="s">
        <v>331</v>
      </c>
      <c r="PSY24" s="199">
        <f>SUM(PSY14:PSY19)</f>
        <v>0</v>
      </c>
      <c r="PTC24" s="198" t="s">
        <v>331</v>
      </c>
      <c r="PTG24" s="199">
        <f>SUM(PTG14:PTG19)</f>
        <v>0</v>
      </c>
      <c r="PTK24" s="198" t="s">
        <v>331</v>
      </c>
      <c r="PTO24" s="199">
        <f>SUM(PTO14:PTO19)</f>
        <v>0</v>
      </c>
      <c r="PTS24" s="198" t="s">
        <v>331</v>
      </c>
      <c r="PTW24" s="199">
        <f>SUM(PTW14:PTW19)</f>
        <v>0</v>
      </c>
      <c r="PUA24" s="198" t="s">
        <v>331</v>
      </c>
      <c r="PUE24" s="199">
        <f>SUM(PUE14:PUE19)</f>
        <v>0</v>
      </c>
      <c r="PUI24" s="198" t="s">
        <v>331</v>
      </c>
      <c r="PUM24" s="199">
        <f>SUM(PUM14:PUM19)</f>
        <v>0</v>
      </c>
      <c r="PUQ24" s="198" t="s">
        <v>331</v>
      </c>
      <c r="PUU24" s="199">
        <f>SUM(PUU14:PUU19)</f>
        <v>0</v>
      </c>
      <c r="PUY24" s="198" t="s">
        <v>331</v>
      </c>
      <c r="PVC24" s="199">
        <f>SUM(PVC14:PVC19)</f>
        <v>0</v>
      </c>
      <c r="PVG24" s="198" t="s">
        <v>331</v>
      </c>
      <c r="PVK24" s="199">
        <f>SUM(PVK14:PVK19)</f>
        <v>0</v>
      </c>
      <c r="PVO24" s="198" t="s">
        <v>331</v>
      </c>
      <c r="PVS24" s="199">
        <f>SUM(PVS14:PVS19)</f>
        <v>0</v>
      </c>
      <c r="PVW24" s="198" t="s">
        <v>331</v>
      </c>
      <c r="PWA24" s="199">
        <f>SUM(PWA14:PWA19)</f>
        <v>0</v>
      </c>
      <c r="PWE24" s="198" t="s">
        <v>331</v>
      </c>
      <c r="PWI24" s="199">
        <f>SUM(PWI14:PWI19)</f>
        <v>0</v>
      </c>
      <c r="PWM24" s="198" t="s">
        <v>331</v>
      </c>
      <c r="PWQ24" s="199">
        <f>SUM(PWQ14:PWQ19)</f>
        <v>0</v>
      </c>
      <c r="PWU24" s="198" t="s">
        <v>331</v>
      </c>
      <c r="PWY24" s="199">
        <f>SUM(PWY14:PWY19)</f>
        <v>0</v>
      </c>
      <c r="PXC24" s="198" t="s">
        <v>331</v>
      </c>
      <c r="PXG24" s="199">
        <f>SUM(PXG14:PXG19)</f>
        <v>0</v>
      </c>
      <c r="PXK24" s="198" t="s">
        <v>331</v>
      </c>
      <c r="PXO24" s="199">
        <f>SUM(PXO14:PXO19)</f>
        <v>0</v>
      </c>
      <c r="PXS24" s="198" t="s">
        <v>331</v>
      </c>
      <c r="PXW24" s="199">
        <f>SUM(PXW14:PXW19)</f>
        <v>0</v>
      </c>
      <c r="PYA24" s="198" t="s">
        <v>331</v>
      </c>
      <c r="PYE24" s="199">
        <f>SUM(PYE14:PYE19)</f>
        <v>0</v>
      </c>
      <c r="PYI24" s="198" t="s">
        <v>331</v>
      </c>
      <c r="PYM24" s="199">
        <f>SUM(PYM14:PYM19)</f>
        <v>0</v>
      </c>
      <c r="PYQ24" s="198" t="s">
        <v>331</v>
      </c>
      <c r="PYU24" s="199">
        <f>SUM(PYU14:PYU19)</f>
        <v>0</v>
      </c>
      <c r="PYY24" s="198" t="s">
        <v>331</v>
      </c>
      <c r="PZC24" s="199">
        <f>SUM(PZC14:PZC19)</f>
        <v>0</v>
      </c>
      <c r="PZG24" s="198" t="s">
        <v>331</v>
      </c>
      <c r="PZK24" s="199">
        <f>SUM(PZK14:PZK19)</f>
        <v>0</v>
      </c>
      <c r="PZO24" s="198" t="s">
        <v>331</v>
      </c>
      <c r="PZS24" s="199">
        <f>SUM(PZS14:PZS19)</f>
        <v>0</v>
      </c>
      <c r="PZW24" s="198" t="s">
        <v>331</v>
      </c>
      <c r="QAA24" s="199">
        <f>SUM(QAA14:QAA19)</f>
        <v>0</v>
      </c>
      <c r="QAE24" s="198" t="s">
        <v>331</v>
      </c>
      <c r="QAI24" s="199">
        <f>SUM(QAI14:QAI19)</f>
        <v>0</v>
      </c>
      <c r="QAM24" s="198" t="s">
        <v>331</v>
      </c>
      <c r="QAQ24" s="199">
        <f>SUM(QAQ14:QAQ19)</f>
        <v>0</v>
      </c>
      <c r="QAU24" s="198" t="s">
        <v>331</v>
      </c>
      <c r="QAY24" s="199">
        <f>SUM(QAY14:QAY19)</f>
        <v>0</v>
      </c>
      <c r="QBC24" s="198" t="s">
        <v>331</v>
      </c>
      <c r="QBG24" s="199">
        <f>SUM(QBG14:QBG19)</f>
        <v>0</v>
      </c>
      <c r="QBK24" s="198" t="s">
        <v>331</v>
      </c>
      <c r="QBO24" s="199">
        <f>SUM(QBO14:QBO19)</f>
        <v>0</v>
      </c>
      <c r="QBS24" s="198" t="s">
        <v>331</v>
      </c>
      <c r="QBW24" s="199">
        <f>SUM(QBW14:QBW19)</f>
        <v>0</v>
      </c>
      <c r="QCA24" s="198" t="s">
        <v>331</v>
      </c>
      <c r="QCE24" s="199">
        <f>SUM(QCE14:QCE19)</f>
        <v>0</v>
      </c>
      <c r="QCI24" s="198" t="s">
        <v>331</v>
      </c>
      <c r="QCM24" s="199">
        <f>SUM(QCM14:QCM19)</f>
        <v>0</v>
      </c>
      <c r="QCQ24" s="198" t="s">
        <v>331</v>
      </c>
      <c r="QCU24" s="199">
        <f>SUM(QCU14:QCU19)</f>
        <v>0</v>
      </c>
      <c r="QCY24" s="198" t="s">
        <v>331</v>
      </c>
      <c r="QDC24" s="199">
        <f>SUM(QDC14:QDC19)</f>
        <v>0</v>
      </c>
      <c r="QDG24" s="198" t="s">
        <v>331</v>
      </c>
      <c r="QDK24" s="199">
        <f>SUM(QDK14:QDK19)</f>
        <v>0</v>
      </c>
      <c r="QDO24" s="198" t="s">
        <v>331</v>
      </c>
      <c r="QDS24" s="199">
        <f>SUM(QDS14:QDS19)</f>
        <v>0</v>
      </c>
      <c r="QDW24" s="198" t="s">
        <v>331</v>
      </c>
      <c r="QEA24" s="199">
        <f>SUM(QEA14:QEA19)</f>
        <v>0</v>
      </c>
      <c r="QEE24" s="198" t="s">
        <v>331</v>
      </c>
      <c r="QEI24" s="199">
        <f>SUM(QEI14:QEI19)</f>
        <v>0</v>
      </c>
      <c r="QEM24" s="198" t="s">
        <v>331</v>
      </c>
      <c r="QEQ24" s="199">
        <f>SUM(QEQ14:QEQ19)</f>
        <v>0</v>
      </c>
      <c r="QEU24" s="198" t="s">
        <v>331</v>
      </c>
      <c r="QEY24" s="199">
        <f>SUM(QEY14:QEY19)</f>
        <v>0</v>
      </c>
      <c r="QFC24" s="198" t="s">
        <v>331</v>
      </c>
      <c r="QFG24" s="199">
        <f>SUM(QFG14:QFG19)</f>
        <v>0</v>
      </c>
      <c r="QFK24" s="198" t="s">
        <v>331</v>
      </c>
      <c r="QFO24" s="199">
        <f>SUM(QFO14:QFO19)</f>
        <v>0</v>
      </c>
      <c r="QFS24" s="198" t="s">
        <v>331</v>
      </c>
      <c r="QFW24" s="199">
        <f>SUM(QFW14:QFW19)</f>
        <v>0</v>
      </c>
      <c r="QGA24" s="198" t="s">
        <v>331</v>
      </c>
      <c r="QGE24" s="199">
        <f>SUM(QGE14:QGE19)</f>
        <v>0</v>
      </c>
      <c r="QGI24" s="198" t="s">
        <v>331</v>
      </c>
      <c r="QGM24" s="199">
        <f>SUM(QGM14:QGM19)</f>
        <v>0</v>
      </c>
      <c r="QGQ24" s="198" t="s">
        <v>331</v>
      </c>
      <c r="QGU24" s="199">
        <f>SUM(QGU14:QGU19)</f>
        <v>0</v>
      </c>
      <c r="QGY24" s="198" t="s">
        <v>331</v>
      </c>
      <c r="QHC24" s="199">
        <f>SUM(QHC14:QHC19)</f>
        <v>0</v>
      </c>
      <c r="QHG24" s="198" t="s">
        <v>331</v>
      </c>
      <c r="QHK24" s="199">
        <f>SUM(QHK14:QHK19)</f>
        <v>0</v>
      </c>
      <c r="QHO24" s="198" t="s">
        <v>331</v>
      </c>
      <c r="QHS24" s="199">
        <f>SUM(QHS14:QHS19)</f>
        <v>0</v>
      </c>
      <c r="QHW24" s="198" t="s">
        <v>331</v>
      </c>
      <c r="QIA24" s="199">
        <f>SUM(QIA14:QIA19)</f>
        <v>0</v>
      </c>
      <c r="QIE24" s="198" t="s">
        <v>331</v>
      </c>
      <c r="QII24" s="199">
        <f>SUM(QII14:QII19)</f>
        <v>0</v>
      </c>
      <c r="QIM24" s="198" t="s">
        <v>331</v>
      </c>
      <c r="QIQ24" s="199">
        <f>SUM(QIQ14:QIQ19)</f>
        <v>0</v>
      </c>
      <c r="QIU24" s="198" t="s">
        <v>331</v>
      </c>
      <c r="QIY24" s="199">
        <f>SUM(QIY14:QIY19)</f>
        <v>0</v>
      </c>
      <c r="QJC24" s="198" t="s">
        <v>331</v>
      </c>
      <c r="QJG24" s="199">
        <f>SUM(QJG14:QJG19)</f>
        <v>0</v>
      </c>
      <c r="QJK24" s="198" t="s">
        <v>331</v>
      </c>
      <c r="QJO24" s="199">
        <f>SUM(QJO14:QJO19)</f>
        <v>0</v>
      </c>
      <c r="QJS24" s="198" t="s">
        <v>331</v>
      </c>
      <c r="QJW24" s="199">
        <f>SUM(QJW14:QJW19)</f>
        <v>0</v>
      </c>
      <c r="QKA24" s="198" t="s">
        <v>331</v>
      </c>
      <c r="QKE24" s="199">
        <f>SUM(QKE14:QKE19)</f>
        <v>0</v>
      </c>
      <c r="QKI24" s="198" t="s">
        <v>331</v>
      </c>
      <c r="QKM24" s="199">
        <f>SUM(QKM14:QKM19)</f>
        <v>0</v>
      </c>
      <c r="QKQ24" s="198" t="s">
        <v>331</v>
      </c>
      <c r="QKU24" s="199">
        <f>SUM(QKU14:QKU19)</f>
        <v>0</v>
      </c>
      <c r="QKY24" s="198" t="s">
        <v>331</v>
      </c>
      <c r="QLC24" s="199">
        <f>SUM(QLC14:QLC19)</f>
        <v>0</v>
      </c>
      <c r="QLG24" s="198" t="s">
        <v>331</v>
      </c>
      <c r="QLK24" s="199">
        <f>SUM(QLK14:QLK19)</f>
        <v>0</v>
      </c>
      <c r="QLO24" s="198" t="s">
        <v>331</v>
      </c>
      <c r="QLS24" s="199">
        <f>SUM(QLS14:QLS19)</f>
        <v>0</v>
      </c>
      <c r="QLW24" s="198" t="s">
        <v>331</v>
      </c>
      <c r="QMA24" s="199">
        <f>SUM(QMA14:QMA19)</f>
        <v>0</v>
      </c>
      <c r="QME24" s="198" t="s">
        <v>331</v>
      </c>
      <c r="QMI24" s="199">
        <f>SUM(QMI14:QMI19)</f>
        <v>0</v>
      </c>
      <c r="QMM24" s="198" t="s">
        <v>331</v>
      </c>
      <c r="QMQ24" s="199">
        <f>SUM(QMQ14:QMQ19)</f>
        <v>0</v>
      </c>
      <c r="QMU24" s="198" t="s">
        <v>331</v>
      </c>
      <c r="QMY24" s="199">
        <f>SUM(QMY14:QMY19)</f>
        <v>0</v>
      </c>
      <c r="QNC24" s="198" t="s">
        <v>331</v>
      </c>
      <c r="QNG24" s="199">
        <f>SUM(QNG14:QNG19)</f>
        <v>0</v>
      </c>
      <c r="QNK24" s="198" t="s">
        <v>331</v>
      </c>
      <c r="QNO24" s="199">
        <f>SUM(QNO14:QNO19)</f>
        <v>0</v>
      </c>
      <c r="QNS24" s="198" t="s">
        <v>331</v>
      </c>
      <c r="QNW24" s="199">
        <f>SUM(QNW14:QNW19)</f>
        <v>0</v>
      </c>
      <c r="QOA24" s="198" t="s">
        <v>331</v>
      </c>
      <c r="QOE24" s="199">
        <f>SUM(QOE14:QOE19)</f>
        <v>0</v>
      </c>
      <c r="QOI24" s="198" t="s">
        <v>331</v>
      </c>
      <c r="QOM24" s="199">
        <f>SUM(QOM14:QOM19)</f>
        <v>0</v>
      </c>
      <c r="QOQ24" s="198" t="s">
        <v>331</v>
      </c>
      <c r="QOU24" s="199">
        <f>SUM(QOU14:QOU19)</f>
        <v>0</v>
      </c>
      <c r="QOY24" s="198" t="s">
        <v>331</v>
      </c>
      <c r="QPC24" s="199">
        <f>SUM(QPC14:QPC19)</f>
        <v>0</v>
      </c>
      <c r="QPG24" s="198" t="s">
        <v>331</v>
      </c>
      <c r="QPK24" s="199">
        <f>SUM(QPK14:QPK19)</f>
        <v>0</v>
      </c>
      <c r="QPO24" s="198" t="s">
        <v>331</v>
      </c>
      <c r="QPS24" s="199">
        <f>SUM(QPS14:QPS19)</f>
        <v>0</v>
      </c>
      <c r="QPW24" s="198" t="s">
        <v>331</v>
      </c>
      <c r="QQA24" s="199">
        <f>SUM(QQA14:QQA19)</f>
        <v>0</v>
      </c>
      <c r="QQE24" s="198" t="s">
        <v>331</v>
      </c>
      <c r="QQI24" s="199">
        <f>SUM(QQI14:QQI19)</f>
        <v>0</v>
      </c>
      <c r="QQM24" s="198" t="s">
        <v>331</v>
      </c>
      <c r="QQQ24" s="199">
        <f>SUM(QQQ14:QQQ19)</f>
        <v>0</v>
      </c>
      <c r="QQU24" s="198" t="s">
        <v>331</v>
      </c>
      <c r="QQY24" s="199">
        <f>SUM(QQY14:QQY19)</f>
        <v>0</v>
      </c>
      <c r="QRC24" s="198" t="s">
        <v>331</v>
      </c>
      <c r="QRG24" s="199">
        <f>SUM(QRG14:QRG19)</f>
        <v>0</v>
      </c>
      <c r="QRK24" s="198" t="s">
        <v>331</v>
      </c>
      <c r="QRO24" s="199">
        <f>SUM(QRO14:QRO19)</f>
        <v>0</v>
      </c>
      <c r="QRS24" s="198" t="s">
        <v>331</v>
      </c>
      <c r="QRW24" s="199">
        <f>SUM(QRW14:QRW19)</f>
        <v>0</v>
      </c>
      <c r="QSA24" s="198" t="s">
        <v>331</v>
      </c>
      <c r="QSE24" s="199">
        <f>SUM(QSE14:QSE19)</f>
        <v>0</v>
      </c>
      <c r="QSI24" s="198" t="s">
        <v>331</v>
      </c>
      <c r="QSM24" s="199">
        <f>SUM(QSM14:QSM19)</f>
        <v>0</v>
      </c>
      <c r="QSQ24" s="198" t="s">
        <v>331</v>
      </c>
      <c r="QSU24" s="199">
        <f>SUM(QSU14:QSU19)</f>
        <v>0</v>
      </c>
      <c r="QSY24" s="198" t="s">
        <v>331</v>
      </c>
      <c r="QTC24" s="199">
        <f>SUM(QTC14:QTC19)</f>
        <v>0</v>
      </c>
      <c r="QTG24" s="198" t="s">
        <v>331</v>
      </c>
      <c r="QTK24" s="199">
        <f>SUM(QTK14:QTK19)</f>
        <v>0</v>
      </c>
      <c r="QTO24" s="198" t="s">
        <v>331</v>
      </c>
      <c r="QTS24" s="199">
        <f>SUM(QTS14:QTS19)</f>
        <v>0</v>
      </c>
      <c r="QTW24" s="198" t="s">
        <v>331</v>
      </c>
      <c r="QUA24" s="199">
        <f>SUM(QUA14:QUA19)</f>
        <v>0</v>
      </c>
      <c r="QUE24" s="198" t="s">
        <v>331</v>
      </c>
      <c r="QUI24" s="199">
        <f>SUM(QUI14:QUI19)</f>
        <v>0</v>
      </c>
      <c r="QUM24" s="198" t="s">
        <v>331</v>
      </c>
      <c r="QUQ24" s="199">
        <f>SUM(QUQ14:QUQ19)</f>
        <v>0</v>
      </c>
      <c r="QUU24" s="198" t="s">
        <v>331</v>
      </c>
      <c r="QUY24" s="199">
        <f>SUM(QUY14:QUY19)</f>
        <v>0</v>
      </c>
      <c r="QVC24" s="198" t="s">
        <v>331</v>
      </c>
      <c r="QVG24" s="199">
        <f>SUM(QVG14:QVG19)</f>
        <v>0</v>
      </c>
      <c r="QVK24" s="198" t="s">
        <v>331</v>
      </c>
      <c r="QVO24" s="199">
        <f>SUM(QVO14:QVO19)</f>
        <v>0</v>
      </c>
      <c r="QVS24" s="198" t="s">
        <v>331</v>
      </c>
      <c r="QVW24" s="199">
        <f>SUM(QVW14:QVW19)</f>
        <v>0</v>
      </c>
      <c r="QWA24" s="198" t="s">
        <v>331</v>
      </c>
      <c r="QWE24" s="199">
        <f>SUM(QWE14:QWE19)</f>
        <v>0</v>
      </c>
      <c r="QWI24" s="198" t="s">
        <v>331</v>
      </c>
      <c r="QWM24" s="199">
        <f>SUM(QWM14:QWM19)</f>
        <v>0</v>
      </c>
      <c r="QWQ24" s="198" t="s">
        <v>331</v>
      </c>
      <c r="QWU24" s="199">
        <f>SUM(QWU14:QWU19)</f>
        <v>0</v>
      </c>
      <c r="QWY24" s="198" t="s">
        <v>331</v>
      </c>
      <c r="QXC24" s="199">
        <f>SUM(QXC14:QXC19)</f>
        <v>0</v>
      </c>
      <c r="QXG24" s="198" t="s">
        <v>331</v>
      </c>
      <c r="QXK24" s="199">
        <f>SUM(QXK14:QXK19)</f>
        <v>0</v>
      </c>
      <c r="QXO24" s="198" t="s">
        <v>331</v>
      </c>
      <c r="QXS24" s="199">
        <f>SUM(QXS14:QXS19)</f>
        <v>0</v>
      </c>
      <c r="QXW24" s="198" t="s">
        <v>331</v>
      </c>
      <c r="QYA24" s="199">
        <f>SUM(QYA14:QYA19)</f>
        <v>0</v>
      </c>
      <c r="QYE24" s="198" t="s">
        <v>331</v>
      </c>
      <c r="QYI24" s="199">
        <f>SUM(QYI14:QYI19)</f>
        <v>0</v>
      </c>
      <c r="QYM24" s="198" t="s">
        <v>331</v>
      </c>
      <c r="QYQ24" s="199">
        <f>SUM(QYQ14:QYQ19)</f>
        <v>0</v>
      </c>
      <c r="QYU24" s="198" t="s">
        <v>331</v>
      </c>
      <c r="QYY24" s="199">
        <f>SUM(QYY14:QYY19)</f>
        <v>0</v>
      </c>
      <c r="QZC24" s="198" t="s">
        <v>331</v>
      </c>
      <c r="QZG24" s="199">
        <f>SUM(QZG14:QZG19)</f>
        <v>0</v>
      </c>
      <c r="QZK24" s="198" t="s">
        <v>331</v>
      </c>
      <c r="QZO24" s="199">
        <f>SUM(QZO14:QZO19)</f>
        <v>0</v>
      </c>
      <c r="QZS24" s="198" t="s">
        <v>331</v>
      </c>
      <c r="QZW24" s="199">
        <f>SUM(QZW14:QZW19)</f>
        <v>0</v>
      </c>
      <c r="RAA24" s="198" t="s">
        <v>331</v>
      </c>
      <c r="RAE24" s="199">
        <f>SUM(RAE14:RAE19)</f>
        <v>0</v>
      </c>
      <c r="RAI24" s="198" t="s">
        <v>331</v>
      </c>
      <c r="RAM24" s="199">
        <f>SUM(RAM14:RAM19)</f>
        <v>0</v>
      </c>
      <c r="RAQ24" s="198" t="s">
        <v>331</v>
      </c>
      <c r="RAU24" s="199">
        <f>SUM(RAU14:RAU19)</f>
        <v>0</v>
      </c>
      <c r="RAY24" s="198" t="s">
        <v>331</v>
      </c>
      <c r="RBC24" s="199">
        <f>SUM(RBC14:RBC19)</f>
        <v>0</v>
      </c>
      <c r="RBG24" s="198" t="s">
        <v>331</v>
      </c>
      <c r="RBK24" s="199">
        <f>SUM(RBK14:RBK19)</f>
        <v>0</v>
      </c>
      <c r="RBO24" s="198" t="s">
        <v>331</v>
      </c>
      <c r="RBS24" s="199">
        <f>SUM(RBS14:RBS19)</f>
        <v>0</v>
      </c>
      <c r="RBW24" s="198" t="s">
        <v>331</v>
      </c>
      <c r="RCA24" s="199">
        <f>SUM(RCA14:RCA19)</f>
        <v>0</v>
      </c>
      <c r="RCE24" s="198" t="s">
        <v>331</v>
      </c>
      <c r="RCI24" s="199">
        <f>SUM(RCI14:RCI19)</f>
        <v>0</v>
      </c>
      <c r="RCM24" s="198" t="s">
        <v>331</v>
      </c>
      <c r="RCQ24" s="199">
        <f>SUM(RCQ14:RCQ19)</f>
        <v>0</v>
      </c>
      <c r="RCU24" s="198" t="s">
        <v>331</v>
      </c>
      <c r="RCY24" s="199">
        <f>SUM(RCY14:RCY19)</f>
        <v>0</v>
      </c>
      <c r="RDC24" s="198" t="s">
        <v>331</v>
      </c>
      <c r="RDG24" s="199">
        <f>SUM(RDG14:RDG19)</f>
        <v>0</v>
      </c>
      <c r="RDK24" s="198" t="s">
        <v>331</v>
      </c>
      <c r="RDO24" s="199">
        <f>SUM(RDO14:RDO19)</f>
        <v>0</v>
      </c>
      <c r="RDS24" s="198" t="s">
        <v>331</v>
      </c>
      <c r="RDW24" s="199">
        <f>SUM(RDW14:RDW19)</f>
        <v>0</v>
      </c>
      <c r="REA24" s="198" t="s">
        <v>331</v>
      </c>
      <c r="REE24" s="199">
        <f>SUM(REE14:REE19)</f>
        <v>0</v>
      </c>
      <c r="REI24" s="198" t="s">
        <v>331</v>
      </c>
      <c r="REM24" s="199">
        <f>SUM(REM14:REM19)</f>
        <v>0</v>
      </c>
      <c r="REQ24" s="198" t="s">
        <v>331</v>
      </c>
      <c r="REU24" s="199">
        <f>SUM(REU14:REU19)</f>
        <v>0</v>
      </c>
      <c r="REY24" s="198" t="s">
        <v>331</v>
      </c>
      <c r="RFC24" s="199">
        <f>SUM(RFC14:RFC19)</f>
        <v>0</v>
      </c>
      <c r="RFG24" s="198" t="s">
        <v>331</v>
      </c>
      <c r="RFK24" s="199">
        <f>SUM(RFK14:RFK19)</f>
        <v>0</v>
      </c>
      <c r="RFO24" s="198" t="s">
        <v>331</v>
      </c>
      <c r="RFS24" s="199">
        <f>SUM(RFS14:RFS19)</f>
        <v>0</v>
      </c>
      <c r="RFW24" s="198" t="s">
        <v>331</v>
      </c>
      <c r="RGA24" s="199">
        <f>SUM(RGA14:RGA19)</f>
        <v>0</v>
      </c>
      <c r="RGE24" s="198" t="s">
        <v>331</v>
      </c>
      <c r="RGI24" s="199">
        <f>SUM(RGI14:RGI19)</f>
        <v>0</v>
      </c>
      <c r="RGM24" s="198" t="s">
        <v>331</v>
      </c>
      <c r="RGQ24" s="199">
        <f>SUM(RGQ14:RGQ19)</f>
        <v>0</v>
      </c>
      <c r="RGU24" s="198" t="s">
        <v>331</v>
      </c>
      <c r="RGY24" s="199">
        <f>SUM(RGY14:RGY19)</f>
        <v>0</v>
      </c>
      <c r="RHC24" s="198" t="s">
        <v>331</v>
      </c>
      <c r="RHG24" s="199">
        <f>SUM(RHG14:RHG19)</f>
        <v>0</v>
      </c>
      <c r="RHK24" s="198" t="s">
        <v>331</v>
      </c>
      <c r="RHO24" s="199">
        <f>SUM(RHO14:RHO19)</f>
        <v>0</v>
      </c>
      <c r="RHS24" s="198" t="s">
        <v>331</v>
      </c>
      <c r="RHW24" s="199">
        <f>SUM(RHW14:RHW19)</f>
        <v>0</v>
      </c>
      <c r="RIA24" s="198" t="s">
        <v>331</v>
      </c>
      <c r="RIE24" s="199">
        <f>SUM(RIE14:RIE19)</f>
        <v>0</v>
      </c>
      <c r="RII24" s="198" t="s">
        <v>331</v>
      </c>
      <c r="RIM24" s="199">
        <f>SUM(RIM14:RIM19)</f>
        <v>0</v>
      </c>
      <c r="RIQ24" s="198" t="s">
        <v>331</v>
      </c>
      <c r="RIU24" s="199">
        <f>SUM(RIU14:RIU19)</f>
        <v>0</v>
      </c>
      <c r="RIY24" s="198" t="s">
        <v>331</v>
      </c>
      <c r="RJC24" s="199">
        <f>SUM(RJC14:RJC19)</f>
        <v>0</v>
      </c>
      <c r="RJG24" s="198" t="s">
        <v>331</v>
      </c>
      <c r="RJK24" s="199">
        <f>SUM(RJK14:RJK19)</f>
        <v>0</v>
      </c>
      <c r="RJO24" s="198" t="s">
        <v>331</v>
      </c>
      <c r="RJS24" s="199">
        <f>SUM(RJS14:RJS19)</f>
        <v>0</v>
      </c>
      <c r="RJW24" s="198" t="s">
        <v>331</v>
      </c>
      <c r="RKA24" s="199">
        <f>SUM(RKA14:RKA19)</f>
        <v>0</v>
      </c>
      <c r="RKE24" s="198" t="s">
        <v>331</v>
      </c>
      <c r="RKI24" s="199">
        <f>SUM(RKI14:RKI19)</f>
        <v>0</v>
      </c>
      <c r="RKM24" s="198" t="s">
        <v>331</v>
      </c>
      <c r="RKQ24" s="199">
        <f>SUM(RKQ14:RKQ19)</f>
        <v>0</v>
      </c>
      <c r="RKU24" s="198" t="s">
        <v>331</v>
      </c>
      <c r="RKY24" s="199">
        <f>SUM(RKY14:RKY19)</f>
        <v>0</v>
      </c>
      <c r="RLC24" s="198" t="s">
        <v>331</v>
      </c>
      <c r="RLG24" s="199">
        <f>SUM(RLG14:RLG19)</f>
        <v>0</v>
      </c>
      <c r="RLK24" s="198" t="s">
        <v>331</v>
      </c>
      <c r="RLO24" s="199">
        <f>SUM(RLO14:RLO19)</f>
        <v>0</v>
      </c>
      <c r="RLS24" s="198" t="s">
        <v>331</v>
      </c>
      <c r="RLW24" s="199">
        <f>SUM(RLW14:RLW19)</f>
        <v>0</v>
      </c>
      <c r="RMA24" s="198" t="s">
        <v>331</v>
      </c>
      <c r="RME24" s="199">
        <f>SUM(RME14:RME19)</f>
        <v>0</v>
      </c>
      <c r="RMI24" s="198" t="s">
        <v>331</v>
      </c>
      <c r="RMM24" s="199">
        <f>SUM(RMM14:RMM19)</f>
        <v>0</v>
      </c>
      <c r="RMQ24" s="198" t="s">
        <v>331</v>
      </c>
      <c r="RMU24" s="199">
        <f>SUM(RMU14:RMU19)</f>
        <v>0</v>
      </c>
      <c r="RMY24" s="198" t="s">
        <v>331</v>
      </c>
      <c r="RNC24" s="199">
        <f>SUM(RNC14:RNC19)</f>
        <v>0</v>
      </c>
      <c r="RNG24" s="198" t="s">
        <v>331</v>
      </c>
      <c r="RNK24" s="199">
        <f>SUM(RNK14:RNK19)</f>
        <v>0</v>
      </c>
      <c r="RNO24" s="198" t="s">
        <v>331</v>
      </c>
      <c r="RNS24" s="199">
        <f>SUM(RNS14:RNS19)</f>
        <v>0</v>
      </c>
      <c r="RNW24" s="198" t="s">
        <v>331</v>
      </c>
      <c r="ROA24" s="199">
        <f>SUM(ROA14:ROA19)</f>
        <v>0</v>
      </c>
      <c r="ROE24" s="198" t="s">
        <v>331</v>
      </c>
      <c r="ROI24" s="199">
        <f>SUM(ROI14:ROI19)</f>
        <v>0</v>
      </c>
      <c r="ROM24" s="198" t="s">
        <v>331</v>
      </c>
      <c r="ROQ24" s="199">
        <f>SUM(ROQ14:ROQ19)</f>
        <v>0</v>
      </c>
      <c r="ROU24" s="198" t="s">
        <v>331</v>
      </c>
      <c r="ROY24" s="199">
        <f>SUM(ROY14:ROY19)</f>
        <v>0</v>
      </c>
      <c r="RPC24" s="198" t="s">
        <v>331</v>
      </c>
      <c r="RPG24" s="199">
        <f>SUM(RPG14:RPG19)</f>
        <v>0</v>
      </c>
      <c r="RPK24" s="198" t="s">
        <v>331</v>
      </c>
      <c r="RPO24" s="199">
        <f>SUM(RPO14:RPO19)</f>
        <v>0</v>
      </c>
      <c r="RPS24" s="198" t="s">
        <v>331</v>
      </c>
      <c r="RPW24" s="199">
        <f>SUM(RPW14:RPW19)</f>
        <v>0</v>
      </c>
      <c r="RQA24" s="198" t="s">
        <v>331</v>
      </c>
      <c r="RQE24" s="199">
        <f>SUM(RQE14:RQE19)</f>
        <v>0</v>
      </c>
      <c r="RQI24" s="198" t="s">
        <v>331</v>
      </c>
      <c r="RQM24" s="199">
        <f>SUM(RQM14:RQM19)</f>
        <v>0</v>
      </c>
      <c r="RQQ24" s="198" t="s">
        <v>331</v>
      </c>
      <c r="RQU24" s="199">
        <f>SUM(RQU14:RQU19)</f>
        <v>0</v>
      </c>
      <c r="RQY24" s="198" t="s">
        <v>331</v>
      </c>
      <c r="RRC24" s="199">
        <f>SUM(RRC14:RRC19)</f>
        <v>0</v>
      </c>
      <c r="RRG24" s="198" t="s">
        <v>331</v>
      </c>
      <c r="RRK24" s="199">
        <f>SUM(RRK14:RRK19)</f>
        <v>0</v>
      </c>
      <c r="RRO24" s="198" t="s">
        <v>331</v>
      </c>
      <c r="RRS24" s="199">
        <f>SUM(RRS14:RRS19)</f>
        <v>0</v>
      </c>
      <c r="RRW24" s="198" t="s">
        <v>331</v>
      </c>
      <c r="RSA24" s="199">
        <f>SUM(RSA14:RSA19)</f>
        <v>0</v>
      </c>
      <c r="RSE24" s="198" t="s">
        <v>331</v>
      </c>
      <c r="RSI24" s="199">
        <f>SUM(RSI14:RSI19)</f>
        <v>0</v>
      </c>
      <c r="RSM24" s="198" t="s">
        <v>331</v>
      </c>
      <c r="RSQ24" s="199">
        <f>SUM(RSQ14:RSQ19)</f>
        <v>0</v>
      </c>
      <c r="RSU24" s="198" t="s">
        <v>331</v>
      </c>
      <c r="RSY24" s="199">
        <f>SUM(RSY14:RSY19)</f>
        <v>0</v>
      </c>
      <c r="RTC24" s="198" t="s">
        <v>331</v>
      </c>
      <c r="RTG24" s="199">
        <f>SUM(RTG14:RTG19)</f>
        <v>0</v>
      </c>
      <c r="RTK24" s="198" t="s">
        <v>331</v>
      </c>
      <c r="RTO24" s="199">
        <f>SUM(RTO14:RTO19)</f>
        <v>0</v>
      </c>
      <c r="RTS24" s="198" t="s">
        <v>331</v>
      </c>
      <c r="RTW24" s="199">
        <f>SUM(RTW14:RTW19)</f>
        <v>0</v>
      </c>
      <c r="RUA24" s="198" t="s">
        <v>331</v>
      </c>
      <c r="RUE24" s="199">
        <f>SUM(RUE14:RUE19)</f>
        <v>0</v>
      </c>
      <c r="RUI24" s="198" t="s">
        <v>331</v>
      </c>
      <c r="RUM24" s="199">
        <f>SUM(RUM14:RUM19)</f>
        <v>0</v>
      </c>
      <c r="RUQ24" s="198" t="s">
        <v>331</v>
      </c>
      <c r="RUU24" s="199">
        <f>SUM(RUU14:RUU19)</f>
        <v>0</v>
      </c>
      <c r="RUY24" s="198" t="s">
        <v>331</v>
      </c>
      <c r="RVC24" s="199">
        <f>SUM(RVC14:RVC19)</f>
        <v>0</v>
      </c>
      <c r="RVG24" s="198" t="s">
        <v>331</v>
      </c>
      <c r="RVK24" s="199">
        <f>SUM(RVK14:RVK19)</f>
        <v>0</v>
      </c>
      <c r="RVO24" s="198" t="s">
        <v>331</v>
      </c>
      <c r="RVS24" s="199">
        <f>SUM(RVS14:RVS19)</f>
        <v>0</v>
      </c>
      <c r="RVW24" s="198" t="s">
        <v>331</v>
      </c>
      <c r="RWA24" s="199">
        <f>SUM(RWA14:RWA19)</f>
        <v>0</v>
      </c>
      <c r="RWE24" s="198" t="s">
        <v>331</v>
      </c>
      <c r="RWI24" s="199">
        <f>SUM(RWI14:RWI19)</f>
        <v>0</v>
      </c>
      <c r="RWM24" s="198" t="s">
        <v>331</v>
      </c>
      <c r="RWQ24" s="199">
        <f>SUM(RWQ14:RWQ19)</f>
        <v>0</v>
      </c>
      <c r="RWU24" s="198" t="s">
        <v>331</v>
      </c>
      <c r="RWY24" s="199">
        <f>SUM(RWY14:RWY19)</f>
        <v>0</v>
      </c>
      <c r="RXC24" s="198" t="s">
        <v>331</v>
      </c>
      <c r="RXG24" s="199">
        <f>SUM(RXG14:RXG19)</f>
        <v>0</v>
      </c>
      <c r="RXK24" s="198" t="s">
        <v>331</v>
      </c>
      <c r="RXO24" s="199">
        <f>SUM(RXO14:RXO19)</f>
        <v>0</v>
      </c>
      <c r="RXS24" s="198" t="s">
        <v>331</v>
      </c>
      <c r="RXW24" s="199">
        <f>SUM(RXW14:RXW19)</f>
        <v>0</v>
      </c>
      <c r="RYA24" s="198" t="s">
        <v>331</v>
      </c>
      <c r="RYE24" s="199">
        <f>SUM(RYE14:RYE19)</f>
        <v>0</v>
      </c>
      <c r="RYI24" s="198" t="s">
        <v>331</v>
      </c>
      <c r="RYM24" s="199">
        <f>SUM(RYM14:RYM19)</f>
        <v>0</v>
      </c>
      <c r="RYQ24" s="198" t="s">
        <v>331</v>
      </c>
      <c r="RYU24" s="199">
        <f>SUM(RYU14:RYU19)</f>
        <v>0</v>
      </c>
      <c r="RYY24" s="198" t="s">
        <v>331</v>
      </c>
      <c r="RZC24" s="199">
        <f>SUM(RZC14:RZC19)</f>
        <v>0</v>
      </c>
      <c r="RZG24" s="198" t="s">
        <v>331</v>
      </c>
      <c r="RZK24" s="199">
        <f>SUM(RZK14:RZK19)</f>
        <v>0</v>
      </c>
      <c r="RZO24" s="198" t="s">
        <v>331</v>
      </c>
      <c r="RZS24" s="199">
        <f>SUM(RZS14:RZS19)</f>
        <v>0</v>
      </c>
      <c r="RZW24" s="198" t="s">
        <v>331</v>
      </c>
      <c r="SAA24" s="199">
        <f>SUM(SAA14:SAA19)</f>
        <v>0</v>
      </c>
      <c r="SAE24" s="198" t="s">
        <v>331</v>
      </c>
      <c r="SAI24" s="199">
        <f>SUM(SAI14:SAI19)</f>
        <v>0</v>
      </c>
      <c r="SAM24" s="198" t="s">
        <v>331</v>
      </c>
      <c r="SAQ24" s="199">
        <f>SUM(SAQ14:SAQ19)</f>
        <v>0</v>
      </c>
      <c r="SAU24" s="198" t="s">
        <v>331</v>
      </c>
      <c r="SAY24" s="199">
        <f>SUM(SAY14:SAY19)</f>
        <v>0</v>
      </c>
      <c r="SBC24" s="198" t="s">
        <v>331</v>
      </c>
      <c r="SBG24" s="199">
        <f>SUM(SBG14:SBG19)</f>
        <v>0</v>
      </c>
      <c r="SBK24" s="198" t="s">
        <v>331</v>
      </c>
      <c r="SBO24" s="199">
        <f>SUM(SBO14:SBO19)</f>
        <v>0</v>
      </c>
      <c r="SBS24" s="198" t="s">
        <v>331</v>
      </c>
      <c r="SBW24" s="199">
        <f>SUM(SBW14:SBW19)</f>
        <v>0</v>
      </c>
      <c r="SCA24" s="198" t="s">
        <v>331</v>
      </c>
      <c r="SCE24" s="199">
        <f>SUM(SCE14:SCE19)</f>
        <v>0</v>
      </c>
      <c r="SCI24" s="198" t="s">
        <v>331</v>
      </c>
      <c r="SCM24" s="199">
        <f>SUM(SCM14:SCM19)</f>
        <v>0</v>
      </c>
      <c r="SCQ24" s="198" t="s">
        <v>331</v>
      </c>
      <c r="SCU24" s="199">
        <f>SUM(SCU14:SCU19)</f>
        <v>0</v>
      </c>
      <c r="SCY24" s="198" t="s">
        <v>331</v>
      </c>
      <c r="SDC24" s="199">
        <f>SUM(SDC14:SDC19)</f>
        <v>0</v>
      </c>
      <c r="SDG24" s="198" t="s">
        <v>331</v>
      </c>
      <c r="SDK24" s="199">
        <f>SUM(SDK14:SDK19)</f>
        <v>0</v>
      </c>
      <c r="SDO24" s="198" t="s">
        <v>331</v>
      </c>
      <c r="SDS24" s="199">
        <f>SUM(SDS14:SDS19)</f>
        <v>0</v>
      </c>
      <c r="SDW24" s="198" t="s">
        <v>331</v>
      </c>
      <c r="SEA24" s="199">
        <f>SUM(SEA14:SEA19)</f>
        <v>0</v>
      </c>
      <c r="SEE24" s="198" t="s">
        <v>331</v>
      </c>
      <c r="SEI24" s="199">
        <f>SUM(SEI14:SEI19)</f>
        <v>0</v>
      </c>
      <c r="SEM24" s="198" t="s">
        <v>331</v>
      </c>
      <c r="SEQ24" s="199">
        <f>SUM(SEQ14:SEQ19)</f>
        <v>0</v>
      </c>
      <c r="SEU24" s="198" t="s">
        <v>331</v>
      </c>
      <c r="SEY24" s="199">
        <f>SUM(SEY14:SEY19)</f>
        <v>0</v>
      </c>
      <c r="SFC24" s="198" t="s">
        <v>331</v>
      </c>
      <c r="SFG24" s="199">
        <f>SUM(SFG14:SFG19)</f>
        <v>0</v>
      </c>
      <c r="SFK24" s="198" t="s">
        <v>331</v>
      </c>
      <c r="SFO24" s="199">
        <f>SUM(SFO14:SFO19)</f>
        <v>0</v>
      </c>
      <c r="SFS24" s="198" t="s">
        <v>331</v>
      </c>
      <c r="SFW24" s="199">
        <f>SUM(SFW14:SFW19)</f>
        <v>0</v>
      </c>
      <c r="SGA24" s="198" t="s">
        <v>331</v>
      </c>
      <c r="SGE24" s="199">
        <f>SUM(SGE14:SGE19)</f>
        <v>0</v>
      </c>
      <c r="SGI24" s="198" t="s">
        <v>331</v>
      </c>
      <c r="SGM24" s="199">
        <f>SUM(SGM14:SGM19)</f>
        <v>0</v>
      </c>
      <c r="SGQ24" s="198" t="s">
        <v>331</v>
      </c>
      <c r="SGU24" s="199">
        <f>SUM(SGU14:SGU19)</f>
        <v>0</v>
      </c>
      <c r="SGY24" s="198" t="s">
        <v>331</v>
      </c>
      <c r="SHC24" s="199">
        <f>SUM(SHC14:SHC19)</f>
        <v>0</v>
      </c>
      <c r="SHG24" s="198" t="s">
        <v>331</v>
      </c>
      <c r="SHK24" s="199">
        <f>SUM(SHK14:SHK19)</f>
        <v>0</v>
      </c>
      <c r="SHO24" s="198" t="s">
        <v>331</v>
      </c>
      <c r="SHS24" s="199">
        <f>SUM(SHS14:SHS19)</f>
        <v>0</v>
      </c>
      <c r="SHW24" s="198" t="s">
        <v>331</v>
      </c>
      <c r="SIA24" s="199">
        <f>SUM(SIA14:SIA19)</f>
        <v>0</v>
      </c>
      <c r="SIE24" s="198" t="s">
        <v>331</v>
      </c>
      <c r="SII24" s="199">
        <f>SUM(SII14:SII19)</f>
        <v>0</v>
      </c>
      <c r="SIM24" s="198" t="s">
        <v>331</v>
      </c>
      <c r="SIQ24" s="199">
        <f>SUM(SIQ14:SIQ19)</f>
        <v>0</v>
      </c>
      <c r="SIU24" s="198" t="s">
        <v>331</v>
      </c>
      <c r="SIY24" s="199">
        <f>SUM(SIY14:SIY19)</f>
        <v>0</v>
      </c>
      <c r="SJC24" s="198" t="s">
        <v>331</v>
      </c>
      <c r="SJG24" s="199">
        <f>SUM(SJG14:SJG19)</f>
        <v>0</v>
      </c>
      <c r="SJK24" s="198" t="s">
        <v>331</v>
      </c>
      <c r="SJO24" s="199">
        <f>SUM(SJO14:SJO19)</f>
        <v>0</v>
      </c>
      <c r="SJS24" s="198" t="s">
        <v>331</v>
      </c>
      <c r="SJW24" s="199">
        <f>SUM(SJW14:SJW19)</f>
        <v>0</v>
      </c>
      <c r="SKA24" s="198" t="s">
        <v>331</v>
      </c>
      <c r="SKE24" s="199">
        <f>SUM(SKE14:SKE19)</f>
        <v>0</v>
      </c>
      <c r="SKI24" s="198" t="s">
        <v>331</v>
      </c>
      <c r="SKM24" s="199">
        <f>SUM(SKM14:SKM19)</f>
        <v>0</v>
      </c>
      <c r="SKQ24" s="198" t="s">
        <v>331</v>
      </c>
      <c r="SKU24" s="199">
        <f>SUM(SKU14:SKU19)</f>
        <v>0</v>
      </c>
      <c r="SKY24" s="198" t="s">
        <v>331</v>
      </c>
      <c r="SLC24" s="199">
        <f>SUM(SLC14:SLC19)</f>
        <v>0</v>
      </c>
      <c r="SLG24" s="198" t="s">
        <v>331</v>
      </c>
      <c r="SLK24" s="199">
        <f>SUM(SLK14:SLK19)</f>
        <v>0</v>
      </c>
      <c r="SLO24" s="198" t="s">
        <v>331</v>
      </c>
      <c r="SLS24" s="199">
        <f>SUM(SLS14:SLS19)</f>
        <v>0</v>
      </c>
      <c r="SLW24" s="198" t="s">
        <v>331</v>
      </c>
      <c r="SMA24" s="199">
        <f>SUM(SMA14:SMA19)</f>
        <v>0</v>
      </c>
      <c r="SME24" s="198" t="s">
        <v>331</v>
      </c>
      <c r="SMI24" s="199">
        <f>SUM(SMI14:SMI19)</f>
        <v>0</v>
      </c>
      <c r="SMM24" s="198" t="s">
        <v>331</v>
      </c>
      <c r="SMQ24" s="199">
        <f>SUM(SMQ14:SMQ19)</f>
        <v>0</v>
      </c>
      <c r="SMU24" s="198" t="s">
        <v>331</v>
      </c>
      <c r="SMY24" s="199">
        <f>SUM(SMY14:SMY19)</f>
        <v>0</v>
      </c>
      <c r="SNC24" s="198" t="s">
        <v>331</v>
      </c>
      <c r="SNG24" s="199">
        <f>SUM(SNG14:SNG19)</f>
        <v>0</v>
      </c>
      <c r="SNK24" s="198" t="s">
        <v>331</v>
      </c>
      <c r="SNO24" s="199">
        <f>SUM(SNO14:SNO19)</f>
        <v>0</v>
      </c>
      <c r="SNS24" s="198" t="s">
        <v>331</v>
      </c>
      <c r="SNW24" s="199">
        <f>SUM(SNW14:SNW19)</f>
        <v>0</v>
      </c>
      <c r="SOA24" s="198" t="s">
        <v>331</v>
      </c>
      <c r="SOE24" s="199">
        <f>SUM(SOE14:SOE19)</f>
        <v>0</v>
      </c>
      <c r="SOI24" s="198" t="s">
        <v>331</v>
      </c>
      <c r="SOM24" s="199">
        <f>SUM(SOM14:SOM19)</f>
        <v>0</v>
      </c>
      <c r="SOQ24" s="198" t="s">
        <v>331</v>
      </c>
      <c r="SOU24" s="199">
        <f>SUM(SOU14:SOU19)</f>
        <v>0</v>
      </c>
      <c r="SOY24" s="198" t="s">
        <v>331</v>
      </c>
      <c r="SPC24" s="199">
        <f>SUM(SPC14:SPC19)</f>
        <v>0</v>
      </c>
      <c r="SPG24" s="198" t="s">
        <v>331</v>
      </c>
      <c r="SPK24" s="199">
        <f>SUM(SPK14:SPK19)</f>
        <v>0</v>
      </c>
      <c r="SPO24" s="198" t="s">
        <v>331</v>
      </c>
      <c r="SPS24" s="199">
        <f>SUM(SPS14:SPS19)</f>
        <v>0</v>
      </c>
      <c r="SPW24" s="198" t="s">
        <v>331</v>
      </c>
      <c r="SQA24" s="199">
        <f>SUM(SQA14:SQA19)</f>
        <v>0</v>
      </c>
      <c r="SQE24" s="198" t="s">
        <v>331</v>
      </c>
      <c r="SQI24" s="199">
        <f>SUM(SQI14:SQI19)</f>
        <v>0</v>
      </c>
      <c r="SQM24" s="198" t="s">
        <v>331</v>
      </c>
      <c r="SQQ24" s="199">
        <f>SUM(SQQ14:SQQ19)</f>
        <v>0</v>
      </c>
      <c r="SQU24" s="198" t="s">
        <v>331</v>
      </c>
      <c r="SQY24" s="199">
        <f>SUM(SQY14:SQY19)</f>
        <v>0</v>
      </c>
      <c r="SRC24" s="198" t="s">
        <v>331</v>
      </c>
      <c r="SRG24" s="199">
        <f>SUM(SRG14:SRG19)</f>
        <v>0</v>
      </c>
      <c r="SRK24" s="198" t="s">
        <v>331</v>
      </c>
      <c r="SRO24" s="199">
        <f>SUM(SRO14:SRO19)</f>
        <v>0</v>
      </c>
      <c r="SRS24" s="198" t="s">
        <v>331</v>
      </c>
      <c r="SRW24" s="199">
        <f>SUM(SRW14:SRW19)</f>
        <v>0</v>
      </c>
      <c r="SSA24" s="198" t="s">
        <v>331</v>
      </c>
      <c r="SSE24" s="199">
        <f>SUM(SSE14:SSE19)</f>
        <v>0</v>
      </c>
      <c r="SSI24" s="198" t="s">
        <v>331</v>
      </c>
      <c r="SSM24" s="199">
        <f>SUM(SSM14:SSM19)</f>
        <v>0</v>
      </c>
      <c r="SSQ24" s="198" t="s">
        <v>331</v>
      </c>
      <c r="SSU24" s="199">
        <f>SUM(SSU14:SSU19)</f>
        <v>0</v>
      </c>
      <c r="SSY24" s="198" t="s">
        <v>331</v>
      </c>
      <c r="STC24" s="199">
        <f>SUM(STC14:STC19)</f>
        <v>0</v>
      </c>
      <c r="STG24" s="198" t="s">
        <v>331</v>
      </c>
      <c r="STK24" s="199">
        <f>SUM(STK14:STK19)</f>
        <v>0</v>
      </c>
      <c r="STO24" s="198" t="s">
        <v>331</v>
      </c>
      <c r="STS24" s="199">
        <f>SUM(STS14:STS19)</f>
        <v>0</v>
      </c>
      <c r="STW24" s="198" t="s">
        <v>331</v>
      </c>
      <c r="SUA24" s="199">
        <f>SUM(SUA14:SUA19)</f>
        <v>0</v>
      </c>
      <c r="SUE24" s="198" t="s">
        <v>331</v>
      </c>
      <c r="SUI24" s="199">
        <f>SUM(SUI14:SUI19)</f>
        <v>0</v>
      </c>
      <c r="SUM24" s="198" t="s">
        <v>331</v>
      </c>
      <c r="SUQ24" s="199">
        <f>SUM(SUQ14:SUQ19)</f>
        <v>0</v>
      </c>
      <c r="SUU24" s="198" t="s">
        <v>331</v>
      </c>
      <c r="SUY24" s="199">
        <f>SUM(SUY14:SUY19)</f>
        <v>0</v>
      </c>
      <c r="SVC24" s="198" t="s">
        <v>331</v>
      </c>
      <c r="SVG24" s="199">
        <f>SUM(SVG14:SVG19)</f>
        <v>0</v>
      </c>
      <c r="SVK24" s="198" t="s">
        <v>331</v>
      </c>
      <c r="SVO24" s="199">
        <f>SUM(SVO14:SVO19)</f>
        <v>0</v>
      </c>
      <c r="SVS24" s="198" t="s">
        <v>331</v>
      </c>
      <c r="SVW24" s="199">
        <f>SUM(SVW14:SVW19)</f>
        <v>0</v>
      </c>
      <c r="SWA24" s="198" t="s">
        <v>331</v>
      </c>
      <c r="SWE24" s="199">
        <f>SUM(SWE14:SWE19)</f>
        <v>0</v>
      </c>
      <c r="SWI24" s="198" t="s">
        <v>331</v>
      </c>
      <c r="SWM24" s="199">
        <f>SUM(SWM14:SWM19)</f>
        <v>0</v>
      </c>
      <c r="SWQ24" s="198" t="s">
        <v>331</v>
      </c>
      <c r="SWU24" s="199">
        <f>SUM(SWU14:SWU19)</f>
        <v>0</v>
      </c>
      <c r="SWY24" s="198" t="s">
        <v>331</v>
      </c>
      <c r="SXC24" s="199">
        <f>SUM(SXC14:SXC19)</f>
        <v>0</v>
      </c>
      <c r="SXG24" s="198" t="s">
        <v>331</v>
      </c>
      <c r="SXK24" s="199">
        <f>SUM(SXK14:SXK19)</f>
        <v>0</v>
      </c>
      <c r="SXO24" s="198" t="s">
        <v>331</v>
      </c>
      <c r="SXS24" s="199">
        <f>SUM(SXS14:SXS19)</f>
        <v>0</v>
      </c>
      <c r="SXW24" s="198" t="s">
        <v>331</v>
      </c>
      <c r="SYA24" s="199">
        <f>SUM(SYA14:SYA19)</f>
        <v>0</v>
      </c>
      <c r="SYE24" s="198" t="s">
        <v>331</v>
      </c>
      <c r="SYI24" s="199">
        <f>SUM(SYI14:SYI19)</f>
        <v>0</v>
      </c>
      <c r="SYM24" s="198" t="s">
        <v>331</v>
      </c>
      <c r="SYQ24" s="199">
        <f>SUM(SYQ14:SYQ19)</f>
        <v>0</v>
      </c>
      <c r="SYU24" s="198" t="s">
        <v>331</v>
      </c>
      <c r="SYY24" s="199">
        <f>SUM(SYY14:SYY19)</f>
        <v>0</v>
      </c>
      <c r="SZC24" s="198" t="s">
        <v>331</v>
      </c>
      <c r="SZG24" s="199">
        <f>SUM(SZG14:SZG19)</f>
        <v>0</v>
      </c>
      <c r="SZK24" s="198" t="s">
        <v>331</v>
      </c>
      <c r="SZO24" s="199">
        <f>SUM(SZO14:SZO19)</f>
        <v>0</v>
      </c>
      <c r="SZS24" s="198" t="s">
        <v>331</v>
      </c>
      <c r="SZW24" s="199">
        <f>SUM(SZW14:SZW19)</f>
        <v>0</v>
      </c>
      <c r="TAA24" s="198" t="s">
        <v>331</v>
      </c>
      <c r="TAE24" s="199">
        <f>SUM(TAE14:TAE19)</f>
        <v>0</v>
      </c>
      <c r="TAI24" s="198" t="s">
        <v>331</v>
      </c>
      <c r="TAM24" s="199">
        <f>SUM(TAM14:TAM19)</f>
        <v>0</v>
      </c>
      <c r="TAQ24" s="198" t="s">
        <v>331</v>
      </c>
      <c r="TAU24" s="199">
        <f>SUM(TAU14:TAU19)</f>
        <v>0</v>
      </c>
      <c r="TAY24" s="198" t="s">
        <v>331</v>
      </c>
      <c r="TBC24" s="199">
        <f>SUM(TBC14:TBC19)</f>
        <v>0</v>
      </c>
      <c r="TBG24" s="198" t="s">
        <v>331</v>
      </c>
      <c r="TBK24" s="199">
        <f>SUM(TBK14:TBK19)</f>
        <v>0</v>
      </c>
      <c r="TBO24" s="198" t="s">
        <v>331</v>
      </c>
      <c r="TBS24" s="199">
        <f>SUM(TBS14:TBS19)</f>
        <v>0</v>
      </c>
      <c r="TBW24" s="198" t="s">
        <v>331</v>
      </c>
      <c r="TCA24" s="199">
        <f>SUM(TCA14:TCA19)</f>
        <v>0</v>
      </c>
      <c r="TCE24" s="198" t="s">
        <v>331</v>
      </c>
      <c r="TCI24" s="199">
        <f>SUM(TCI14:TCI19)</f>
        <v>0</v>
      </c>
      <c r="TCM24" s="198" t="s">
        <v>331</v>
      </c>
      <c r="TCQ24" s="199">
        <f>SUM(TCQ14:TCQ19)</f>
        <v>0</v>
      </c>
      <c r="TCU24" s="198" t="s">
        <v>331</v>
      </c>
      <c r="TCY24" s="199">
        <f>SUM(TCY14:TCY19)</f>
        <v>0</v>
      </c>
      <c r="TDC24" s="198" t="s">
        <v>331</v>
      </c>
      <c r="TDG24" s="199">
        <f>SUM(TDG14:TDG19)</f>
        <v>0</v>
      </c>
      <c r="TDK24" s="198" t="s">
        <v>331</v>
      </c>
      <c r="TDO24" s="199">
        <f>SUM(TDO14:TDO19)</f>
        <v>0</v>
      </c>
      <c r="TDS24" s="198" t="s">
        <v>331</v>
      </c>
      <c r="TDW24" s="199">
        <f>SUM(TDW14:TDW19)</f>
        <v>0</v>
      </c>
      <c r="TEA24" s="198" t="s">
        <v>331</v>
      </c>
      <c r="TEE24" s="199">
        <f>SUM(TEE14:TEE19)</f>
        <v>0</v>
      </c>
      <c r="TEI24" s="198" t="s">
        <v>331</v>
      </c>
      <c r="TEM24" s="199">
        <f>SUM(TEM14:TEM19)</f>
        <v>0</v>
      </c>
      <c r="TEQ24" s="198" t="s">
        <v>331</v>
      </c>
      <c r="TEU24" s="199">
        <f>SUM(TEU14:TEU19)</f>
        <v>0</v>
      </c>
      <c r="TEY24" s="198" t="s">
        <v>331</v>
      </c>
      <c r="TFC24" s="199">
        <f>SUM(TFC14:TFC19)</f>
        <v>0</v>
      </c>
      <c r="TFG24" s="198" t="s">
        <v>331</v>
      </c>
      <c r="TFK24" s="199">
        <f>SUM(TFK14:TFK19)</f>
        <v>0</v>
      </c>
      <c r="TFO24" s="198" t="s">
        <v>331</v>
      </c>
      <c r="TFS24" s="199">
        <f>SUM(TFS14:TFS19)</f>
        <v>0</v>
      </c>
      <c r="TFW24" s="198" t="s">
        <v>331</v>
      </c>
      <c r="TGA24" s="199">
        <f>SUM(TGA14:TGA19)</f>
        <v>0</v>
      </c>
      <c r="TGE24" s="198" t="s">
        <v>331</v>
      </c>
      <c r="TGI24" s="199">
        <f>SUM(TGI14:TGI19)</f>
        <v>0</v>
      </c>
      <c r="TGM24" s="198" t="s">
        <v>331</v>
      </c>
      <c r="TGQ24" s="199">
        <f>SUM(TGQ14:TGQ19)</f>
        <v>0</v>
      </c>
      <c r="TGU24" s="198" t="s">
        <v>331</v>
      </c>
      <c r="TGY24" s="199">
        <f>SUM(TGY14:TGY19)</f>
        <v>0</v>
      </c>
      <c r="THC24" s="198" t="s">
        <v>331</v>
      </c>
      <c r="THG24" s="199">
        <f>SUM(THG14:THG19)</f>
        <v>0</v>
      </c>
      <c r="THK24" s="198" t="s">
        <v>331</v>
      </c>
      <c r="THO24" s="199">
        <f>SUM(THO14:THO19)</f>
        <v>0</v>
      </c>
      <c r="THS24" s="198" t="s">
        <v>331</v>
      </c>
      <c r="THW24" s="199">
        <f>SUM(THW14:THW19)</f>
        <v>0</v>
      </c>
      <c r="TIA24" s="198" t="s">
        <v>331</v>
      </c>
      <c r="TIE24" s="199">
        <f>SUM(TIE14:TIE19)</f>
        <v>0</v>
      </c>
      <c r="TII24" s="198" t="s">
        <v>331</v>
      </c>
      <c r="TIM24" s="199">
        <f>SUM(TIM14:TIM19)</f>
        <v>0</v>
      </c>
      <c r="TIQ24" s="198" t="s">
        <v>331</v>
      </c>
      <c r="TIU24" s="199">
        <f>SUM(TIU14:TIU19)</f>
        <v>0</v>
      </c>
      <c r="TIY24" s="198" t="s">
        <v>331</v>
      </c>
      <c r="TJC24" s="199">
        <f>SUM(TJC14:TJC19)</f>
        <v>0</v>
      </c>
      <c r="TJG24" s="198" t="s">
        <v>331</v>
      </c>
      <c r="TJK24" s="199">
        <f>SUM(TJK14:TJK19)</f>
        <v>0</v>
      </c>
      <c r="TJO24" s="198" t="s">
        <v>331</v>
      </c>
      <c r="TJS24" s="199">
        <f>SUM(TJS14:TJS19)</f>
        <v>0</v>
      </c>
      <c r="TJW24" s="198" t="s">
        <v>331</v>
      </c>
      <c r="TKA24" s="199">
        <f>SUM(TKA14:TKA19)</f>
        <v>0</v>
      </c>
      <c r="TKE24" s="198" t="s">
        <v>331</v>
      </c>
      <c r="TKI24" s="199">
        <f>SUM(TKI14:TKI19)</f>
        <v>0</v>
      </c>
      <c r="TKM24" s="198" t="s">
        <v>331</v>
      </c>
      <c r="TKQ24" s="199">
        <f>SUM(TKQ14:TKQ19)</f>
        <v>0</v>
      </c>
      <c r="TKU24" s="198" t="s">
        <v>331</v>
      </c>
      <c r="TKY24" s="199">
        <f>SUM(TKY14:TKY19)</f>
        <v>0</v>
      </c>
      <c r="TLC24" s="198" t="s">
        <v>331</v>
      </c>
      <c r="TLG24" s="199">
        <f>SUM(TLG14:TLG19)</f>
        <v>0</v>
      </c>
      <c r="TLK24" s="198" t="s">
        <v>331</v>
      </c>
      <c r="TLO24" s="199">
        <f>SUM(TLO14:TLO19)</f>
        <v>0</v>
      </c>
      <c r="TLS24" s="198" t="s">
        <v>331</v>
      </c>
      <c r="TLW24" s="199">
        <f>SUM(TLW14:TLW19)</f>
        <v>0</v>
      </c>
      <c r="TMA24" s="198" t="s">
        <v>331</v>
      </c>
      <c r="TME24" s="199">
        <f>SUM(TME14:TME19)</f>
        <v>0</v>
      </c>
      <c r="TMI24" s="198" t="s">
        <v>331</v>
      </c>
      <c r="TMM24" s="199">
        <f>SUM(TMM14:TMM19)</f>
        <v>0</v>
      </c>
      <c r="TMQ24" s="198" t="s">
        <v>331</v>
      </c>
      <c r="TMU24" s="199">
        <f>SUM(TMU14:TMU19)</f>
        <v>0</v>
      </c>
      <c r="TMY24" s="198" t="s">
        <v>331</v>
      </c>
      <c r="TNC24" s="199">
        <f>SUM(TNC14:TNC19)</f>
        <v>0</v>
      </c>
      <c r="TNG24" s="198" t="s">
        <v>331</v>
      </c>
      <c r="TNK24" s="199">
        <f>SUM(TNK14:TNK19)</f>
        <v>0</v>
      </c>
      <c r="TNO24" s="198" t="s">
        <v>331</v>
      </c>
      <c r="TNS24" s="199">
        <f>SUM(TNS14:TNS19)</f>
        <v>0</v>
      </c>
      <c r="TNW24" s="198" t="s">
        <v>331</v>
      </c>
      <c r="TOA24" s="199">
        <f>SUM(TOA14:TOA19)</f>
        <v>0</v>
      </c>
      <c r="TOE24" s="198" t="s">
        <v>331</v>
      </c>
      <c r="TOI24" s="199">
        <f>SUM(TOI14:TOI19)</f>
        <v>0</v>
      </c>
      <c r="TOM24" s="198" t="s">
        <v>331</v>
      </c>
      <c r="TOQ24" s="199">
        <f>SUM(TOQ14:TOQ19)</f>
        <v>0</v>
      </c>
      <c r="TOU24" s="198" t="s">
        <v>331</v>
      </c>
      <c r="TOY24" s="199">
        <f>SUM(TOY14:TOY19)</f>
        <v>0</v>
      </c>
      <c r="TPC24" s="198" t="s">
        <v>331</v>
      </c>
      <c r="TPG24" s="199">
        <f>SUM(TPG14:TPG19)</f>
        <v>0</v>
      </c>
      <c r="TPK24" s="198" t="s">
        <v>331</v>
      </c>
      <c r="TPO24" s="199">
        <f>SUM(TPO14:TPO19)</f>
        <v>0</v>
      </c>
      <c r="TPS24" s="198" t="s">
        <v>331</v>
      </c>
      <c r="TPW24" s="199">
        <f>SUM(TPW14:TPW19)</f>
        <v>0</v>
      </c>
      <c r="TQA24" s="198" t="s">
        <v>331</v>
      </c>
      <c r="TQE24" s="199">
        <f>SUM(TQE14:TQE19)</f>
        <v>0</v>
      </c>
      <c r="TQI24" s="198" t="s">
        <v>331</v>
      </c>
      <c r="TQM24" s="199">
        <f>SUM(TQM14:TQM19)</f>
        <v>0</v>
      </c>
      <c r="TQQ24" s="198" t="s">
        <v>331</v>
      </c>
      <c r="TQU24" s="199">
        <f>SUM(TQU14:TQU19)</f>
        <v>0</v>
      </c>
      <c r="TQY24" s="198" t="s">
        <v>331</v>
      </c>
      <c r="TRC24" s="199">
        <f>SUM(TRC14:TRC19)</f>
        <v>0</v>
      </c>
      <c r="TRG24" s="198" t="s">
        <v>331</v>
      </c>
      <c r="TRK24" s="199">
        <f>SUM(TRK14:TRK19)</f>
        <v>0</v>
      </c>
      <c r="TRO24" s="198" t="s">
        <v>331</v>
      </c>
      <c r="TRS24" s="199">
        <f>SUM(TRS14:TRS19)</f>
        <v>0</v>
      </c>
      <c r="TRW24" s="198" t="s">
        <v>331</v>
      </c>
      <c r="TSA24" s="199">
        <f>SUM(TSA14:TSA19)</f>
        <v>0</v>
      </c>
      <c r="TSE24" s="198" t="s">
        <v>331</v>
      </c>
      <c r="TSI24" s="199">
        <f>SUM(TSI14:TSI19)</f>
        <v>0</v>
      </c>
      <c r="TSM24" s="198" t="s">
        <v>331</v>
      </c>
      <c r="TSQ24" s="199">
        <f>SUM(TSQ14:TSQ19)</f>
        <v>0</v>
      </c>
      <c r="TSU24" s="198" t="s">
        <v>331</v>
      </c>
      <c r="TSY24" s="199">
        <f>SUM(TSY14:TSY19)</f>
        <v>0</v>
      </c>
      <c r="TTC24" s="198" t="s">
        <v>331</v>
      </c>
      <c r="TTG24" s="199">
        <f>SUM(TTG14:TTG19)</f>
        <v>0</v>
      </c>
      <c r="TTK24" s="198" t="s">
        <v>331</v>
      </c>
      <c r="TTO24" s="199">
        <f>SUM(TTO14:TTO19)</f>
        <v>0</v>
      </c>
      <c r="TTS24" s="198" t="s">
        <v>331</v>
      </c>
      <c r="TTW24" s="199">
        <f>SUM(TTW14:TTW19)</f>
        <v>0</v>
      </c>
      <c r="TUA24" s="198" t="s">
        <v>331</v>
      </c>
      <c r="TUE24" s="199">
        <f>SUM(TUE14:TUE19)</f>
        <v>0</v>
      </c>
      <c r="TUI24" s="198" t="s">
        <v>331</v>
      </c>
      <c r="TUM24" s="199">
        <f>SUM(TUM14:TUM19)</f>
        <v>0</v>
      </c>
      <c r="TUQ24" s="198" t="s">
        <v>331</v>
      </c>
      <c r="TUU24" s="199">
        <f>SUM(TUU14:TUU19)</f>
        <v>0</v>
      </c>
      <c r="TUY24" s="198" t="s">
        <v>331</v>
      </c>
      <c r="TVC24" s="199">
        <f>SUM(TVC14:TVC19)</f>
        <v>0</v>
      </c>
      <c r="TVG24" s="198" t="s">
        <v>331</v>
      </c>
      <c r="TVK24" s="199">
        <f>SUM(TVK14:TVK19)</f>
        <v>0</v>
      </c>
      <c r="TVO24" s="198" t="s">
        <v>331</v>
      </c>
      <c r="TVS24" s="199">
        <f>SUM(TVS14:TVS19)</f>
        <v>0</v>
      </c>
      <c r="TVW24" s="198" t="s">
        <v>331</v>
      </c>
      <c r="TWA24" s="199">
        <f>SUM(TWA14:TWA19)</f>
        <v>0</v>
      </c>
      <c r="TWE24" s="198" t="s">
        <v>331</v>
      </c>
      <c r="TWI24" s="199">
        <f>SUM(TWI14:TWI19)</f>
        <v>0</v>
      </c>
      <c r="TWM24" s="198" t="s">
        <v>331</v>
      </c>
      <c r="TWQ24" s="199">
        <f>SUM(TWQ14:TWQ19)</f>
        <v>0</v>
      </c>
      <c r="TWU24" s="198" t="s">
        <v>331</v>
      </c>
      <c r="TWY24" s="199">
        <f>SUM(TWY14:TWY19)</f>
        <v>0</v>
      </c>
      <c r="TXC24" s="198" t="s">
        <v>331</v>
      </c>
      <c r="TXG24" s="199">
        <f>SUM(TXG14:TXG19)</f>
        <v>0</v>
      </c>
      <c r="TXK24" s="198" t="s">
        <v>331</v>
      </c>
      <c r="TXO24" s="199">
        <f>SUM(TXO14:TXO19)</f>
        <v>0</v>
      </c>
      <c r="TXS24" s="198" t="s">
        <v>331</v>
      </c>
      <c r="TXW24" s="199">
        <f>SUM(TXW14:TXW19)</f>
        <v>0</v>
      </c>
      <c r="TYA24" s="198" t="s">
        <v>331</v>
      </c>
      <c r="TYE24" s="199">
        <f>SUM(TYE14:TYE19)</f>
        <v>0</v>
      </c>
      <c r="TYI24" s="198" t="s">
        <v>331</v>
      </c>
      <c r="TYM24" s="199">
        <f>SUM(TYM14:TYM19)</f>
        <v>0</v>
      </c>
      <c r="TYQ24" s="198" t="s">
        <v>331</v>
      </c>
      <c r="TYU24" s="199">
        <f>SUM(TYU14:TYU19)</f>
        <v>0</v>
      </c>
      <c r="TYY24" s="198" t="s">
        <v>331</v>
      </c>
      <c r="TZC24" s="199">
        <f>SUM(TZC14:TZC19)</f>
        <v>0</v>
      </c>
      <c r="TZG24" s="198" t="s">
        <v>331</v>
      </c>
      <c r="TZK24" s="199">
        <f>SUM(TZK14:TZK19)</f>
        <v>0</v>
      </c>
      <c r="TZO24" s="198" t="s">
        <v>331</v>
      </c>
      <c r="TZS24" s="199">
        <f>SUM(TZS14:TZS19)</f>
        <v>0</v>
      </c>
      <c r="TZW24" s="198" t="s">
        <v>331</v>
      </c>
      <c r="UAA24" s="199">
        <f>SUM(UAA14:UAA19)</f>
        <v>0</v>
      </c>
      <c r="UAE24" s="198" t="s">
        <v>331</v>
      </c>
      <c r="UAI24" s="199">
        <f>SUM(UAI14:UAI19)</f>
        <v>0</v>
      </c>
      <c r="UAM24" s="198" t="s">
        <v>331</v>
      </c>
      <c r="UAQ24" s="199">
        <f>SUM(UAQ14:UAQ19)</f>
        <v>0</v>
      </c>
      <c r="UAU24" s="198" t="s">
        <v>331</v>
      </c>
      <c r="UAY24" s="199">
        <f>SUM(UAY14:UAY19)</f>
        <v>0</v>
      </c>
      <c r="UBC24" s="198" t="s">
        <v>331</v>
      </c>
      <c r="UBG24" s="199">
        <f>SUM(UBG14:UBG19)</f>
        <v>0</v>
      </c>
      <c r="UBK24" s="198" t="s">
        <v>331</v>
      </c>
      <c r="UBO24" s="199">
        <f>SUM(UBO14:UBO19)</f>
        <v>0</v>
      </c>
      <c r="UBS24" s="198" t="s">
        <v>331</v>
      </c>
      <c r="UBW24" s="199">
        <f>SUM(UBW14:UBW19)</f>
        <v>0</v>
      </c>
      <c r="UCA24" s="198" t="s">
        <v>331</v>
      </c>
      <c r="UCE24" s="199">
        <f>SUM(UCE14:UCE19)</f>
        <v>0</v>
      </c>
      <c r="UCI24" s="198" t="s">
        <v>331</v>
      </c>
      <c r="UCM24" s="199">
        <f>SUM(UCM14:UCM19)</f>
        <v>0</v>
      </c>
      <c r="UCQ24" s="198" t="s">
        <v>331</v>
      </c>
      <c r="UCU24" s="199">
        <f>SUM(UCU14:UCU19)</f>
        <v>0</v>
      </c>
      <c r="UCY24" s="198" t="s">
        <v>331</v>
      </c>
      <c r="UDC24" s="199">
        <f>SUM(UDC14:UDC19)</f>
        <v>0</v>
      </c>
      <c r="UDG24" s="198" t="s">
        <v>331</v>
      </c>
      <c r="UDK24" s="199">
        <f>SUM(UDK14:UDK19)</f>
        <v>0</v>
      </c>
      <c r="UDO24" s="198" t="s">
        <v>331</v>
      </c>
      <c r="UDS24" s="199">
        <f>SUM(UDS14:UDS19)</f>
        <v>0</v>
      </c>
      <c r="UDW24" s="198" t="s">
        <v>331</v>
      </c>
      <c r="UEA24" s="199">
        <f>SUM(UEA14:UEA19)</f>
        <v>0</v>
      </c>
      <c r="UEE24" s="198" t="s">
        <v>331</v>
      </c>
      <c r="UEI24" s="199">
        <f>SUM(UEI14:UEI19)</f>
        <v>0</v>
      </c>
      <c r="UEM24" s="198" t="s">
        <v>331</v>
      </c>
      <c r="UEQ24" s="199">
        <f>SUM(UEQ14:UEQ19)</f>
        <v>0</v>
      </c>
      <c r="UEU24" s="198" t="s">
        <v>331</v>
      </c>
      <c r="UEY24" s="199">
        <f>SUM(UEY14:UEY19)</f>
        <v>0</v>
      </c>
      <c r="UFC24" s="198" t="s">
        <v>331</v>
      </c>
      <c r="UFG24" s="199">
        <f>SUM(UFG14:UFG19)</f>
        <v>0</v>
      </c>
      <c r="UFK24" s="198" t="s">
        <v>331</v>
      </c>
      <c r="UFO24" s="199">
        <f>SUM(UFO14:UFO19)</f>
        <v>0</v>
      </c>
      <c r="UFS24" s="198" t="s">
        <v>331</v>
      </c>
      <c r="UFW24" s="199">
        <f>SUM(UFW14:UFW19)</f>
        <v>0</v>
      </c>
      <c r="UGA24" s="198" t="s">
        <v>331</v>
      </c>
      <c r="UGE24" s="199">
        <f>SUM(UGE14:UGE19)</f>
        <v>0</v>
      </c>
      <c r="UGI24" s="198" t="s">
        <v>331</v>
      </c>
      <c r="UGM24" s="199">
        <f>SUM(UGM14:UGM19)</f>
        <v>0</v>
      </c>
      <c r="UGQ24" s="198" t="s">
        <v>331</v>
      </c>
      <c r="UGU24" s="199">
        <f>SUM(UGU14:UGU19)</f>
        <v>0</v>
      </c>
      <c r="UGY24" s="198" t="s">
        <v>331</v>
      </c>
      <c r="UHC24" s="199">
        <f>SUM(UHC14:UHC19)</f>
        <v>0</v>
      </c>
      <c r="UHG24" s="198" t="s">
        <v>331</v>
      </c>
      <c r="UHK24" s="199">
        <f>SUM(UHK14:UHK19)</f>
        <v>0</v>
      </c>
      <c r="UHO24" s="198" t="s">
        <v>331</v>
      </c>
      <c r="UHS24" s="199">
        <f>SUM(UHS14:UHS19)</f>
        <v>0</v>
      </c>
      <c r="UHW24" s="198" t="s">
        <v>331</v>
      </c>
      <c r="UIA24" s="199">
        <f>SUM(UIA14:UIA19)</f>
        <v>0</v>
      </c>
      <c r="UIE24" s="198" t="s">
        <v>331</v>
      </c>
      <c r="UII24" s="199">
        <f>SUM(UII14:UII19)</f>
        <v>0</v>
      </c>
      <c r="UIM24" s="198" t="s">
        <v>331</v>
      </c>
      <c r="UIQ24" s="199">
        <f>SUM(UIQ14:UIQ19)</f>
        <v>0</v>
      </c>
      <c r="UIU24" s="198" t="s">
        <v>331</v>
      </c>
      <c r="UIY24" s="199">
        <f>SUM(UIY14:UIY19)</f>
        <v>0</v>
      </c>
      <c r="UJC24" s="198" t="s">
        <v>331</v>
      </c>
      <c r="UJG24" s="199">
        <f>SUM(UJG14:UJG19)</f>
        <v>0</v>
      </c>
      <c r="UJK24" s="198" t="s">
        <v>331</v>
      </c>
      <c r="UJO24" s="199">
        <f>SUM(UJO14:UJO19)</f>
        <v>0</v>
      </c>
      <c r="UJS24" s="198" t="s">
        <v>331</v>
      </c>
      <c r="UJW24" s="199">
        <f>SUM(UJW14:UJW19)</f>
        <v>0</v>
      </c>
      <c r="UKA24" s="198" t="s">
        <v>331</v>
      </c>
      <c r="UKE24" s="199">
        <f>SUM(UKE14:UKE19)</f>
        <v>0</v>
      </c>
      <c r="UKI24" s="198" t="s">
        <v>331</v>
      </c>
      <c r="UKM24" s="199">
        <f>SUM(UKM14:UKM19)</f>
        <v>0</v>
      </c>
      <c r="UKQ24" s="198" t="s">
        <v>331</v>
      </c>
      <c r="UKU24" s="199">
        <f>SUM(UKU14:UKU19)</f>
        <v>0</v>
      </c>
      <c r="UKY24" s="198" t="s">
        <v>331</v>
      </c>
      <c r="ULC24" s="199">
        <f>SUM(ULC14:ULC19)</f>
        <v>0</v>
      </c>
      <c r="ULG24" s="198" t="s">
        <v>331</v>
      </c>
      <c r="ULK24" s="199">
        <f>SUM(ULK14:ULK19)</f>
        <v>0</v>
      </c>
      <c r="ULO24" s="198" t="s">
        <v>331</v>
      </c>
      <c r="ULS24" s="199">
        <f>SUM(ULS14:ULS19)</f>
        <v>0</v>
      </c>
      <c r="ULW24" s="198" t="s">
        <v>331</v>
      </c>
      <c r="UMA24" s="199">
        <f>SUM(UMA14:UMA19)</f>
        <v>0</v>
      </c>
      <c r="UME24" s="198" t="s">
        <v>331</v>
      </c>
      <c r="UMI24" s="199">
        <f>SUM(UMI14:UMI19)</f>
        <v>0</v>
      </c>
      <c r="UMM24" s="198" t="s">
        <v>331</v>
      </c>
      <c r="UMQ24" s="199">
        <f>SUM(UMQ14:UMQ19)</f>
        <v>0</v>
      </c>
      <c r="UMU24" s="198" t="s">
        <v>331</v>
      </c>
      <c r="UMY24" s="199">
        <f>SUM(UMY14:UMY19)</f>
        <v>0</v>
      </c>
      <c r="UNC24" s="198" t="s">
        <v>331</v>
      </c>
      <c r="UNG24" s="199">
        <f>SUM(UNG14:UNG19)</f>
        <v>0</v>
      </c>
      <c r="UNK24" s="198" t="s">
        <v>331</v>
      </c>
      <c r="UNO24" s="199">
        <f>SUM(UNO14:UNO19)</f>
        <v>0</v>
      </c>
      <c r="UNS24" s="198" t="s">
        <v>331</v>
      </c>
      <c r="UNW24" s="199">
        <f>SUM(UNW14:UNW19)</f>
        <v>0</v>
      </c>
      <c r="UOA24" s="198" t="s">
        <v>331</v>
      </c>
      <c r="UOE24" s="199">
        <f>SUM(UOE14:UOE19)</f>
        <v>0</v>
      </c>
      <c r="UOI24" s="198" t="s">
        <v>331</v>
      </c>
      <c r="UOM24" s="199">
        <f>SUM(UOM14:UOM19)</f>
        <v>0</v>
      </c>
      <c r="UOQ24" s="198" t="s">
        <v>331</v>
      </c>
      <c r="UOU24" s="199">
        <f>SUM(UOU14:UOU19)</f>
        <v>0</v>
      </c>
      <c r="UOY24" s="198" t="s">
        <v>331</v>
      </c>
      <c r="UPC24" s="199">
        <f>SUM(UPC14:UPC19)</f>
        <v>0</v>
      </c>
      <c r="UPG24" s="198" t="s">
        <v>331</v>
      </c>
      <c r="UPK24" s="199">
        <f>SUM(UPK14:UPK19)</f>
        <v>0</v>
      </c>
      <c r="UPO24" s="198" t="s">
        <v>331</v>
      </c>
      <c r="UPS24" s="199">
        <f>SUM(UPS14:UPS19)</f>
        <v>0</v>
      </c>
      <c r="UPW24" s="198" t="s">
        <v>331</v>
      </c>
      <c r="UQA24" s="199">
        <f>SUM(UQA14:UQA19)</f>
        <v>0</v>
      </c>
      <c r="UQE24" s="198" t="s">
        <v>331</v>
      </c>
      <c r="UQI24" s="199">
        <f>SUM(UQI14:UQI19)</f>
        <v>0</v>
      </c>
      <c r="UQM24" s="198" t="s">
        <v>331</v>
      </c>
      <c r="UQQ24" s="199">
        <f>SUM(UQQ14:UQQ19)</f>
        <v>0</v>
      </c>
      <c r="UQU24" s="198" t="s">
        <v>331</v>
      </c>
      <c r="UQY24" s="199">
        <f>SUM(UQY14:UQY19)</f>
        <v>0</v>
      </c>
      <c r="URC24" s="198" t="s">
        <v>331</v>
      </c>
      <c r="URG24" s="199">
        <f>SUM(URG14:URG19)</f>
        <v>0</v>
      </c>
      <c r="URK24" s="198" t="s">
        <v>331</v>
      </c>
      <c r="URO24" s="199">
        <f>SUM(URO14:URO19)</f>
        <v>0</v>
      </c>
      <c r="URS24" s="198" t="s">
        <v>331</v>
      </c>
      <c r="URW24" s="199">
        <f>SUM(URW14:URW19)</f>
        <v>0</v>
      </c>
      <c r="USA24" s="198" t="s">
        <v>331</v>
      </c>
      <c r="USE24" s="199">
        <f>SUM(USE14:USE19)</f>
        <v>0</v>
      </c>
      <c r="USI24" s="198" t="s">
        <v>331</v>
      </c>
      <c r="USM24" s="199">
        <f>SUM(USM14:USM19)</f>
        <v>0</v>
      </c>
      <c r="USQ24" s="198" t="s">
        <v>331</v>
      </c>
      <c r="USU24" s="199">
        <f>SUM(USU14:USU19)</f>
        <v>0</v>
      </c>
      <c r="USY24" s="198" t="s">
        <v>331</v>
      </c>
      <c r="UTC24" s="199">
        <f>SUM(UTC14:UTC19)</f>
        <v>0</v>
      </c>
      <c r="UTG24" s="198" t="s">
        <v>331</v>
      </c>
      <c r="UTK24" s="199">
        <f>SUM(UTK14:UTK19)</f>
        <v>0</v>
      </c>
      <c r="UTO24" s="198" t="s">
        <v>331</v>
      </c>
      <c r="UTS24" s="199">
        <f>SUM(UTS14:UTS19)</f>
        <v>0</v>
      </c>
      <c r="UTW24" s="198" t="s">
        <v>331</v>
      </c>
      <c r="UUA24" s="199">
        <f>SUM(UUA14:UUA19)</f>
        <v>0</v>
      </c>
      <c r="UUE24" s="198" t="s">
        <v>331</v>
      </c>
      <c r="UUI24" s="199">
        <f>SUM(UUI14:UUI19)</f>
        <v>0</v>
      </c>
      <c r="UUM24" s="198" t="s">
        <v>331</v>
      </c>
      <c r="UUQ24" s="199">
        <f>SUM(UUQ14:UUQ19)</f>
        <v>0</v>
      </c>
      <c r="UUU24" s="198" t="s">
        <v>331</v>
      </c>
      <c r="UUY24" s="199">
        <f>SUM(UUY14:UUY19)</f>
        <v>0</v>
      </c>
      <c r="UVC24" s="198" t="s">
        <v>331</v>
      </c>
      <c r="UVG24" s="199">
        <f>SUM(UVG14:UVG19)</f>
        <v>0</v>
      </c>
      <c r="UVK24" s="198" t="s">
        <v>331</v>
      </c>
      <c r="UVO24" s="199">
        <f>SUM(UVO14:UVO19)</f>
        <v>0</v>
      </c>
      <c r="UVS24" s="198" t="s">
        <v>331</v>
      </c>
      <c r="UVW24" s="199">
        <f>SUM(UVW14:UVW19)</f>
        <v>0</v>
      </c>
      <c r="UWA24" s="198" t="s">
        <v>331</v>
      </c>
      <c r="UWE24" s="199">
        <f>SUM(UWE14:UWE19)</f>
        <v>0</v>
      </c>
      <c r="UWI24" s="198" t="s">
        <v>331</v>
      </c>
      <c r="UWM24" s="199">
        <f>SUM(UWM14:UWM19)</f>
        <v>0</v>
      </c>
      <c r="UWQ24" s="198" t="s">
        <v>331</v>
      </c>
      <c r="UWU24" s="199">
        <f>SUM(UWU14:UWU19)</f>
        <v>0</v>
      </c>
      <c r="UWY24" s="198" t="s">
        <v>331</v>
      </c>
      <c r="UXC24" s="199">
        <f>SUM(UXC14:UXC19)</f>
        <v>0</v>
      </c>
      <c r="UXG24" s="198" t="s">
        <v>331</v>
      </c>
      <c r="UXK24" s="199">
        <f>SUM(UXK14:UXK19)</f>
        <v>0</v>
      </c>
      <c r="UXO24" s="198" t="s">
        <v>331</v>
      </c>
      <c r="UXS24" s="199">
        <f>SUM(UXS14:UXS19)</f>
        <v>0</v>
      </c>
      <c r="UXW24" s="198" t="s">
        <v>331</v>
      </c>
      <c r="UYA24" s="199">
        <f>SUM(UYA14:UYA19)</f>
        <v>0</v>
      </c>
      <c r="UYE24" s="198" t="s">
        <v>331</v>
      </c>
      <c r="UYI24" s="199">
        <f>SUM(UYI14:UYI19)</f>
        <v>0</v>
      </c>
      <c r="UYM24" s="198" t="s">
        <v>331</v>
      </c>
      <c r="UYQ24" s="199">
        <f>SUM(UYQ14:UYQ19)</f>
        <v>0</v>
      </c>
      <c r="UYU24" s="198" t="s">
        <v>331</v>
      </c>
      <c r="UYY24" s="199">
        <f>SUM(UYY14:UYY19)</f>
        <v>0</v>
      </c>
      <c r="UZC24" s="198" t="s">
        <v>331</v>
      </c>
      <c r="UZG24" s="199">
        <f>SUM(UZG14:UZG19)</f>
        <v>0</v>
      </c>
      <c r="UZK24" s="198" t="s">
        <v>331</v>
      </c>
      <c r="UZO24" s="199">
        <f>SUM(UZO14:UZO19)</f>
        <v>0</v>
      </c>
      <c r="UZS24" s="198" t="s">
        <v>331</v>
      </c>
      <c r="UZW24" s="199">
        <f>SUM(UZW14:UZW19)</f>
        <v>0</v>
      </c>
      <c r="VAA24" s="198" t="s">
        <v>331</v>
      </c>
      <c r="VAE24" s="199">
        <f>SUM(VAE14:VAE19)</f>
        <v>0</v>
      </c>
      <c r="VAI24" s="198" t="s">
        <v>331</v>
      </c>
      <c r="VAM24" s="199">
        <f>SUM(VAM14:VAM19)</f>
        <v>0</v>
      </c>
      <c r="VAQ24" s="198" t="s">
        <v>331</v>
      </c>
      <c r="VAU24" s="199">
        <f>SUM(VAU14:VAU19)</f>
        <v>0</v>
      </c>
      <c r="VAY24" s="198" t="s">
        <v>331</v>
      </c>
      <c r="VBC24" s="199">
        <f>SUM(VBC14:VBC19)</f>
        <v>0</v>
      </c>
      <c r="VBG24" s="198" t="s">
        <v>331</v>
      </c>
      <c r="VBK24" s="199">
        <f>SUM(VBK14:VBK19)</f>
        <v>0</v>
      </c>
      <c r="VBO24" s="198" t="s">
        <v>331</v>
      </c>
      <c r="VBS24" s="199">
        <f>SUM(VBS14:VBS19)</f>
        <v>0</v>
      </c>
      <c r="VBW24" s="198" t="s">
        <v>331</v>
      </c>
      <c r="VCA24" s="199">
        <f>SUM(VCA14:VCA19)</f>
        <v>0</v>
      </c>
      <c r="VCE24" s="198" t="s">
        <v>331</v>
      </c>
      <c r="VCI24" s="199">
        <f>SUM(VCI14:VCI19)</f>
        <v>0</v>
      </c>
      <c r="VCM24" s="198" t="s">
        <v>331</v>
      </c>
      <c r="VCQ24" s="199">
        <f>SUM(VCQ14:VCQ19)</f>
        <v>0</v>
      </c>
      <c r="VCU24" s="198" t="s">
        <v>331</v>
      </c>
      <c r="VCY24" s="199">
        <f>SUM(VCY14:VCY19)</f>
        <v>0</v>
      </c>
      <c r="VDC24" s="198" t="s">
        <v>331</v>
      </c>
      <c r="VDG24" s="199">
        <f>SUM(VDG14:VDG19)</f>
        <v>0</v>
      </c>
      <c r="VDK24" s="198" t="s">
        <v>331</v>
      </c>
      <c r="VDO24" s="199">
        <f>SUM(VDO14:VDO19)</f>
        <v>0</v>
      </c>
      <c r="VDS24" s="198" t="s">
        <v>331</v>
      </c>
      <c r="VDW24" s="199">
        <f>SUM(VDW14:VDW19)</f>
        <v>0</v>
      </c>
      <c r="VEA24" s="198" t="s">
        <v>331</v>
      </c>
      <c r="VEE24" s="199">
        <f>SUM(VEE14:VEE19)</f>
        <v>0</v>
      </c>
      <c r="VEI24" s="198" t="s">
        <v>331</v>
      </c>
      <c r="VEM24" s="199">
        <f>SUM(VEM14:VEM19)</f>
        <v>0</v>
      </c>
      <c r="VEQ24" s="198" t="s">
        <v>331</v>
      </c>
      <c r="VEU24" s="199">
        <f>SUM(VEU14:VEU19)</f>
        <v>0</v>
      </c>
      <c r="VEY24" s="198" t="s">
        <v>331</v>
      </c>
      <c r="VFC24" s="199">
        <f>SUM(VFC14:VFC19)</f>
        <v>0</v>
      </c>
      <c r="VFG24" s="198" t="s">
        <v>331</v>
      </c>
      <c r="VFK24" s="199">
        <f>SUM(VFK14:VFK19)</f>
        <v>0</v>
      </c>
      <c r="VFO24" s="198" t="s">
        <v>331</v>
      </c>
      <c r="VFS24" s="199">
        <f>SUM(VFS14:VFS19)</f>
        <v>0</v>
      </c>
      <c r="VFW24" s="198" t="s">
        <v>331</v>
      </c>
      <c r="VGA24" s="199">
        <f>SUM(VGA14:VGA19)</f>
        <v>0</v>
      </c>
      <c r="VGE24" s="198" t="s">
        <v>331</v>
      </c>
      <c r="VGI24" s="199">
        <f>SUM(VGI14:VGI19)</f>
        <v>0</v>
      </c>
      <c r="VGM24" s="198" t="s">
        <v>331</v>
      </c>
      <c r="VGQ24" s="199">
        <f>SUM(VGQ14:VGQ19)</f>
        <v>0</v>
      </c>
      <c r="VGU24" s="198" t="s">
        <v>331</v>
      </c>
      <c r="VGY24" s="199">
        <f>SUM(VGY14:VGY19)</f>
        <v>0</v>
      </c>
      <c r="VHC24" s="198" t="s">
        <v>331</v>
      </c>
      <c r="VHG24" s="199">
        <f>SUM(VHG14:VHG19)</f>
        <v>0</v>
      </c>
      <c r="VHK24" s="198" t="s">
        <v>331</v>
      </c>
      <c r="VHO24" s="199">
        <f>SUM(VHO14:VHO19)</f>
        <v>0</v>
      </c>
      <c r="VHS24" s="198" t="s">
        <v>331</v>
      </c>
      <c r="VHW24" s="199">
        <f>SUM(VHW14:VHW19)</f>
        <v>0</v>
      </c>
      <c r="VIA24" s="198" t="s">
        <v>331</v>
      </c>
      <c r="VIE24" s="199">
        <f>SUM(VIE14:VIE19)</f>
        <v>0</v>
      </c>
      <c r="VII24" s="198" t="s">
        <v>331</v>
      </c>
      <c r="VIM24" s="199">
        <f>SUM(VIM14:VIM19)</f>
        <v>0</v>
      </c>
      <c r="VIQ24" s="198" t="s">
        <v>331</v>
      </c>
      <c r="VIU24" s="199">
        <f>SUM(VIU14:VIU19)</f>
        <v>0</v>
      </c>
      <c r="VIY24" s="198" t="s">
        <v>331</v>
      </c>
      <c r="VJC24" s="199">
        <f>SUM(VJC14:VJC19)</f>
        <v>0</v>
      </c>
      <c r="VJG24" s="198" t="s">
        <v>331</v>
      </c>
      <c r="VJK24" s="199">
        <f>SUM(VJK14:VJK19)</f>
        <v>0</v>
      </c>
      <c r="VJO24" s="198" t="s">
        <v>331</v>
      </c>
      <c r="VJS24" s="199">
        <f>SUM(VJS14:VJS19)</f>
        <v>0</v>
      </c>
      <c r="VJW24" s="198" t="s">
        <v>331</v>
      </c>
      <c r="VKA24" s="199">
        <f>SUM(VKA14:VKA19)</f>
        <v>0</v>
      </c>
      <c r="VKE24" s="198" t="s">
        <v>331</v>
      </c>
      <c r="VKI24" s="199">
        <f>SUM(VKI14:VKI19)</f>
        <v>0</v>
      </c>
      <c r="VKM24" s="198" t="s">
        <v>331</v>
      </c>
      <c r="VKQ24" s="199">
        <f>SUM(VKQ14:VKQ19)</f>
        <v>0</v>
      </c>
      <c r="VKU24" s="198" t="s">
        <v>331</v>
      </c>
      <c r="VKY24" s="199">
        <f>SUM(VKY14:VKY19)</f>
        <v>0</v>
      </c>
      <c r="VLC24" s="198" t="s">
        <v>331</v>
      </c>
      <c r="VLG24" s="199">
        <f>SUM(VLG14:VLG19)</f>
        <v>0</v>
      </c>
      <c r="VLK24" s="198" t="s">
        <v>331</v>
      </c>
      <c r="VLO24" s="199">
        <f>SUM(VLO14:VLO19)</f>
        <v>0</v>
      </c>
      <c r="VLS24" s="198" t="s">
        <v>331</v>
      </c>
      <c r="VLW24" s="199">
        <f>SUM(VLW14:VLW19)</f>
        <v>0</v>
      </c>
      <c r="VMA24" s="198" t="s">
        <v>331</v>
      </c>
      <c r="VME24" s="199">
        <f>SUM(VME14:VME19)</f>
        <v>0</v>
      </c>
      <c r="VMI24" s="198" t="s">
        <v>331</v>
      </c>
      <c r="VMM24" s="199">
        <f>SUM(VMM14:VMM19)</f>
        <v>0</v>
      </c>
      <c r="VMQ24" s="198" t="s">
        <v>331</v>
      </c>
      <c r="VMU24" s="199">
        <f>SUM(VMU14:VMU19)</f>
        <v>0</v>
      </c>
      <c r="VMY24" s="198" t="s">
        <v>331</v>
      </c>
      <c r="VNC24" s="199">
        <f>SUM(VNC14:VNC19)</f>
        <v>0</v>
      </c>
      <c r="VNG24" s="198" t="s">
        <v>331</v>
      </c>
      <c r="VNK24" s="199">
        <f>SUM(VNK14:VNK19)</f>
        <v>0</v>
      </c>
      <c r="VNO24" s="198" t="s">
        <v>331</v>
      </c>
      <c r="VNS24" s="199">
        <f>SUM(VNS14:VNS19)</f>
        <v>0</v>
      </c>
      <c r="VNW24" s="198" t="s">
        <v>331</v>
      </c>
      <c r="VOA24" s="199">
        <f>SUM(VOA14:VOA19)</f>
        <v>0</v>
      </c>
      <c r="VOE24" s="198" t="s">
        <v>331</v>
      </c>
      <c r="VOI24" s="199">
        <f>SUM(VOI14:VOI19)</f>
        <v>0</v>
      </c>
      <c r="VOM24" s="198" t="s">
        <v>331</v>
      </c>
      <c r="VOQ24" s="199">
        <f>SUM(VOQ14:VOQ19)</f>
        <v>0</v>
      </c>
      <c r="VOU24" s="198" t="s">
        <v>331</v>
      </c>
      <c r="VOY24" s="199">
        <f>SUM(VOY14:VOY19)</f>
        <v>0</v>
      </c>
      <c r="VPC24" s="198" t="s">
        <v>331</v>
      </c>
      <c r="VPG24" s="199">
        <f>SUM(VPG14:VPG19)</f>
        <v>0</v>
      </c>
      <c r="VPK24" s="198" t="s">
        <v>331</v>
      </c>
      <c r="VPO24" s="199">
        <f>SUM(VPO14:VPO19)</f>
        <v>0</v>
      </c>
      <c r="VPS24" s="198" t="s">
        <v>331</v>
      </c>
      <c r="VPW24" s="199">
        <f>SUM(VPW14:VPW19)</f>
        <v>0</v>
      </c>
      <c r="VQA24" s="198" t="s">
        <v>331</v>
      </c>
      <c r="VQE24" s="199">
        <f>SUM(VQE14:VQE19)</f>
        <v>0</v>
      </c>
      <c r="VQI24" s="198" t="s">
        <v>331</v>
      </c>
      <c r="VQM24" s="199">
        <f>SUM(VQM14:VQM19)</f>
        <v>0</v>
      </c>
      <c r="VQQ24" s="198" t="s">
        <v>331</v>
      </c>
      <c r="VQU24" s="199">
        <f>SUM(VQU14:VQU19)</f>
        <v>0</v>
      </c>
      <c r="VQY24" s="198" t="s">
        <v>331</v>
      </c>
      <c r="VRC24" s="199">
        <f>SUM(VRC14:VRC19)</f>
        <v>0</v>
      </c>
      <c r="VRG24" s="198" t="s">
        <v>331</v>
      </c>
      <c r="VRK24" s="199">
        <f>SUM(VRK14:VRK19)</f>
        <v>0</v>
      </c>
      <c r="VRO24" s="198" t="s">
        <v>331</v>
      </c>
      <c r="VRS24" s="199">
        <f>SUM(VRS14:VRS19)</f>
        <v>0</v>
      </c>
      <c r="VRW24" s="198" t="s">
        <v>331</v>
      </c>
      <c r="VSA24" s="199">
        <f>SUM(VSA14:VSA19)</f>
        <v>0</v>
      </c>
      <c r="VSE24" s="198" t="s">
        <v>331</v>
      </c>
      <c r="VSI24" s="199">
        <f>SUM(VSI14:VSI19)</f>
        <v>0</v>
      </c>
      <c r="VSM24" s="198" t="s">
        <v>331</v>
      </c>
      <c r="VSQ24" s="199">
        <f>SUM(VSQ14:VSQ19)</f>
        <v>0</v>
      </c>
      <c r="VSU24" s="198" t="s">
        <v>331</v>
      </c>
      <c r="VSY24" s="199">
        <f>SUM(VSY14:VSY19)</f>
        <v>0</v>
      </c>
      <c r="VTC24" s="198" t="s">
        <v>331</v>
      </c>
      <c r="VTG24" s="199">
        <f>SUM(VTG14:VTG19)</f>
        <v>0</v>
      </c>
      <c r="VTK24" s="198" t="s">
        <v>331</v>
      </c>
      <c r="VTO24" s="199">
        <f>SUM(VTO14:VTO19)</f>
        <v>0</v>
      </c>
      <c r="VTS24" s="198" t="s">
        <v>331</v>
      </c>
      <c r="VTW24" s="199">
        <f>SUM(VTW14:VTW19)</f>
        <v>0</v>
      </c>
      <c r="VUA24" s="198" t="s">
        <v>331</v>
      </c>
      <c r="VUE24" s="199">
        <f>SUM(VUE14:VUE19)</f>
        <v>0</v>
      </c>
      <c r="VUI24" s="198" t="s">
        <v>331</v>
      </c>
      <c r="VUM24" s="199">
        <f>SUM(VUM14:VUM19)</f>
        <v>0</v>
      </c>
      <c r="VUQ24" s="198" t="s">
        <v>331</v>
      </c>
      <c r="VUU24" s="199">
        <f>SUM(VUU14:VUU19)</f>
        <v>0</v>
      </c>
      <c r="VUY24" s="198" t="s">
        <v>331</v>
      </c>
      <c r="VVC24" s="199">
        <f>SUM(VVC14:VVC19)</f>
        <v>0</v>
      </c>
      <c r="VVG24" s="198" t="s">
        <v>331</v>
      </c>
      <c r="VVK24" s="199">
        <f>SUM(VVK14:VVK19)</f>
        <v>0</v>
      </c>
      <c r="VVO24" s="198" t="s">
        <v>331</v>
      </c>
      <c r="VVS24" s="199">
        <f>SUM(VVS14:VVS19)</f>
        <v>0</v>
      </c>
      <c r="VVW24" s="198" t="s">
        <v>331</v>
      </c>
      <c r="VWA24" s="199">
        <f>SUM(VWA14:VWA19)</f>
        <v>0</v>
      </c>
      <c r="VWE24" s="198" t="s">
        <v>331</v>
      </c>
      <c r="VWI24" s="199">
        <f>SUM(VWI14:VWI19)</f>
        <v>0</v>
      </c>
      <c r="VWM24" s="198" t="s">
        <v>331</v>
      </c>
      <c r="VWQ24" s="199">
        <f>SUM(VWQ14:VWQ19)</f>
        <v>0</v>
      </c>
      <c r="VWU24" s="198" t="s">
        <v>331</v>
      </c>
      <c r="VWY24" s="199">
        <f>SUM(VWY14:VWY19)</f>
        <v>0</v>
      </c>
      <c r="VXC24" s="198" t="s">
        <v>331</v>
      </c>
      <c r="VXG24" s="199">
        <f>SUM(VXG14:VXG19)</f>
        <v>0</v>
      </c>
      <c r="VXK24" s="198" t="s">
        <v>331</v>
      </c>
      <c r="VXO24" s="199">
        <f>SUM(VXO14:VXO19)</f>
        <v>0</v>
      </c>
      <c r="VXS24" s="198" t="s">
        <v>331</v>
      </c>
      <c r="VXW24" s="199">
        <f>SUM(VXW14:VXW19)</f>
        <v>0</v>
      </c>
      <c r="VYA24" s="198" t="s">
        <v>331</v>
      </c>
      <c r="VYE24" s="199">
        <f>SUM(VYE14:VYE19)</f>
        <v>0</v>
      </c>
      <c r="VYI24" s="198" t="s">
        <v>331</v>
      </c>
      <c r="VYM24" s="199">
        <f>SUM(VYM14:VYM19)</f>
        <v>0</v>
      </c>
      <c r="VYQ24" s="198" t="s">
        <v>331</v>
      </c>
      <c r="VYU24" s="199">
        <f>SUM(VYU14:VYU19)</f>
        <v>0</v>
      </c>
      <c r="VYY24" s="198" t="s">
        <v>331</v>
      </c>
      <c r="VZC24" s="199">
        <f>SUM(VZC14:VZC19)</f>
        <v>0</v>
      </c>
      <c r="VZG24" s="198" t="s">
        <v>331</v>
      </c>
      <c r="VZK24" s="199">
        <f>SUM(VZK14:VZK19)</f>
        <v>0</v>
      </c>
      <c r="VZO24" s="198" t="s">
        <v>331</v>
      </c>
      <c r="VZS24" s="199">
        <f>SUM(VZS14:VZS19)</f>
        <v>0</v>
      </c>
      <c r="VZW24" s="198" t="s">
        <v>331</v>
      </c>
      <c r="WAA24" s="199">
        <f>SUM(WAA14:WAA19)</f>
        <v>0</v>
      </c>
      <c r="WAE24" s="198" t="s">
        <v>331</v>
      </c>
      <c r="WAI24" s="199">
        <f>SUM(WAI14:WAI19)</f>
        <v>0</v>
      </c>
      <c r="WAM24" s="198" t="s">
        <v>331</v>
      </c>
      <c r="WAQ24" s="199">
        <f>SUM(WAQ14:WAQ19)</f>
        <v>0</v>
      </c>
      <c r="WAU24" s="198" t="s">
        <v>331</v>
      </c>
      <c r="WAY24" s="199">
        <f>SUM(WAY14:WAY19)</f>
        <v>0</v>
      </c>
      <c r="WBC24" s="198" t="s">
        <v>331</v>
      </c>
      <c r="WBG24" s="199">
        <f>SUM(WBG14:WBG19)</f>
        <v>0</v>
      </c>
      <c r="WBK24" s="198" t="s">
        <v>331</v>
      </c>
      <c r="WBO24" s="199">
        <f>SUM(WBO14:WBO19)</f>
        <v>0</v>
      </c>
      <c r="WBS24" s="198" t="s">
        <v>331</v>
      </c>
      <c r="WBW24" s="199">
        <f>SUM(WBW14:WBW19)</f>
        <v>0</v>
      </c>
      <c r="WCA24" s="198" t="s">
        <v>331</v>
      </c>
      <c r="WCE24" s="199">
        <f>SUM(WCE14:WCE19)</f>
        <v>0</v>
      </c>
      <c r="WCI24" s="198" t="s">
        <v>331</v>
      </c>
      <c r="WCM24" s="199">
        <f>SUM(WCM14:WCM19)</f>
        <v>0</v>
      </c>
      <c r="WCQ24" s="198" t="s">
        <v>331</v>
      </c>
      <c r="WCU24" s="199">
        <f>SUM(WCU14:WCU19)</f>
        <v>0</v>
      </c>
      <c r="WCY24" s="198" t="s">
        <v>331</v>
      </c>
      <c r="WDC24" s="199">
        <f>SUM(WDC14:WDC19)</f>
        <v>0</v>
      </c>
      <c r="WDG24" s="198" t="s">
        <v>331</v>
      </c>
      <c r="WDK24" s="199">
        <f>SUM(WDK14:WDK19)</f>
        <v>0</v>
      </c>
      <c r="WDO24" s="198" t="s">
        <v>331</v>
      </c>
      <c r="WDS24" s="199">
        <f>SUM(WDS14:WDS19)</f>
        <v>0</v>
      </c>
      <c r="WDW24" s="198" t="s">
        <v>331</v>
      </c>
      <c r="WEA24" s="199">
        <f>SUM(WEA14:WEA19)</f>
        <v>0</v>
      </c>
      <c r="WEE24" s="198" t="s">
        <v>331</v>
      </c>
      <c r="WEI24" s="199">
        <f>SUM(WEI14:WEI19)</f>
        <v>0</v>
      </c>
      <c r="WEM24" s="198" t="s">
        <v>331</v>
      </c>
      <c r="WEQ24" s="199">
        <f>SUM(WEQ14:WEQ19)</f>
        <v>0</v>
      </c>
      <c r="WEU24" s="198" t="s">
        <v>331</v>
      </c>
      <c r="WEY24" s="199">
        <f>SUM(WEY14:WEY19)</f>
        <v>0</v>
      </c>
      <c r="WFC24" s="198" t="s">
        <v>331</v>
      </c>
      <c r="WFG24" s="199">
        <f>SUM(WFG14:WFG19)</f>
        <v>0</v>
      </c>
      <c r="WFK24" s="198" t="s">
        <v>331</v>
      </c>
      <c r="WFO24" s="199">
        <f>SUM(WFO14:WFO19)</f>
        <v>0</v>
      </c>
      <c r="WFS24" s="198" t="s">
        <v>331</v>
      </c>
      <c r="WFW24" s="199">
        <f>SUM(WFW14:WFW19)</f>
        <v>0</v>
      </c>
      <c r="WGA24" s="198" t="s">
        <v>331</v>
      </c>
      <c r="WGE24" s="199">
        <f>SUM(WGE14:WGE19)</f>
        <v>0</v>
      </c>
      <c r="WGI24" s="198" t="s">
        <v>331</v>
      </c>
      <c r="WGM24" s="199">
        <f>SUM(WGM14:WGM19)</f>
        <v>0</v>
      </c>
      <c r="WGQ24" s="198" t="s">
        <v>331</v>
      </c>
      <c r="WGU24" s="199">
        <f>SUM(WGU14:WGU19)</f>
        <v>0</v>
      </c>
      <c r="WGY24" s="198" t="s">
        <v>331</v>
      </c>
      <c r="WHC24" s="199">
        <f>SUM(WHC14:WHC19)</f>
        <v>0</v>
      </c>
      <c r="WHG24" s="198" t="s">
        <v>331</v>
      </c>
      <c r="WHK24" s="199">
        <f>SUM(WHK14:WHK19)</f>
        <v>0</v>
      </c>
      <c r="WHO24" s="198" t="s">
        <v>331</v>
      </c>
      <c r="WHS24" s="199">
        <f>SUM(WHS14:WHS19)</f>
        <v>0</v>
      </c>
      <c r="WHW24" s="198" t="s">
        <v>331</v>
      </c>
      <c r="WIA24" s="199">
        <f>SUM(WIA14:WIA19)</f>
        <v>0</v>
      </c>
      <c r="WIE24" s="198" t="s">
        <v>331</v>
      </c>
      <c r="WII24" s="199">
        <f>SUM(WII14:WII19)</f>
        <v>0</v>
      </c>
      <c r="WIM24" s="198" t="s">
        <v>331</v>
      </c>
      <c r="WIQ24" s="199">
        <f>SUM(WIQ14:WIQ19)</f>
        <v>0</v>
      </c>
      <c r="WIU24" s="198" t="s">
        <v>331</v>
      </c>
      <c r="WIY24" s="199">
        <f>SUM(WIY14:WIY19)</f>
        <v>0</v>
      </c>
      <c r="WJC24" s="198" t="s">
        <v>331</v>
      </c>
      <c r="WJG24" s="199">
        <f>SUM(WJG14:WJG19)</f>
        <v>0</v>
      </c>
      <c r="WJK24" s="198" t="s">
        <v>331</v>
      </c>
      <c r="WJO24" s="199">
        <f>SUM(WJO14:WJO19)</f>
        <v>0</v>
      </c>
      <c r="WJS24" s="198" t="s">
        <v>331</v>
      </c>
      <c r="WJW24" s="199">
        <f>SUM(WJW14:WJW19)</f>
        <v>0</v>
      </c>
      <c r="WKA24" s="198" t="s">
        <v>331</v>
      </c>
      <c r="WKE24" s="199">
        <f>SUM(WKE14:WKE19)</f>
        <v>0</v>
      </c>
      <c r="WKI24" s="198" t="s">
        <v>331</v>
      </c>
      <c r="WKM24" s="199">
        <f>SUM(WKM14:WKM19)</f>
        <v>0</v>
      </c>
      <c r="WKQ24" s="198" t="s">
        <v>331</v>
      </c>
      <c r="WKU24" s="199">
        <f>SUM(WKU14:WKU19)</f>
        <v>0</v>
      </c>
      <c r="WKY24" s="198" t="s">
        <v>331</v>
      </c>
      <c r="WLC24" s="199">
        <f>SUM(WLC14:WLC19)</f>
        <v>0</v>
      </c>
      <c r="WLG24" s="198" t="s">
        <v>331</v>
      </c>
      <c r="WLK24" s="199">
        <f>SUM(WLK14:WLK19)</f>
        <v>0</v>
      </c>
      <c r="WLO24" s="198" t="s">
        <v>331</v>
      </c>
      <c r="WLS24" s="199">
        <f>SUM(WLS14:WLS19)</f>
        <v>0</v>
      </c>
      <c r="WLW24" s="198" t="s">
        <v>331</v>
      </c>
      <c r="WMA24" s="199">
        <f>SUM(WMA14:WMA19)</f>
        <v>0</v>
      </c>
      <c r="WME24" s="198" t="s">
        <v>331</v>
      </c>
      <c r="WMI24" s="199">
        <f>SUM(WMI14:WMI19)</f>
        <v>0</v>
      </c>
      <c r="WMM24" s="198" t="s">
        <v>331</v>
      </c>
      <c r="WMQ24" s="199">
        <f>SUM(WMQ14:WMQ19)</f>
        <v>0</v>
      </c>
      <c r="WMU24" s="198" t="s">
        <v>331</v>
      </c>
      <c r="WMY24" s="199">
        <f>SUM(WMY14:WMY19)</f>
        <v>0</v>
      </c>
      <c r="WNC24" s="198" t="s">
        <v>331</v>
      </c>
      <c r="WNG24" s="199">
        <f>SUM(WNG14:WNG19)</f>
        <v>0</v>
      </c>
      <c r="WNK24" s="198" t="s">
        <v>331</v>
      </c>
      <c r="WNO24" s="199">
        <f>SUM(WNO14:WNO19)</f>
        <v>0</v>
      </c>
      <c r="WNS24" s="198" t="s">
        <v>331</v>
      </c>
      <c r="WNW24" s="199">
        <f>SUM(WNW14:WNW19)</f>
        <v>0</v>
      </c>
      <c r="WOA24" s="198" t="s">
        <v>331</v>
      </c>
      <c r="WOE24" s="199">
        <f>SUM(WOE14:WOE19)</f>
        <v>0</v>
      </c>
      <c r="WOI24" s="198" t="s">
        <v>331</v>
      </c>
      <c r="WOM24" s="199">
        <f>SUM(WOM14:WOM19)</f>
        <v>0</v>
      </c>
      <c r="WOQ24" s="198" t="s">
        <v>331</v>
      </c>
      <c r="WOU24" s="199">
        <f>SUM(WOU14:WOU19)</f>
        <v>0</v>
      </c>
      <c r="WOY24" s="198" t="s">
        <v>331</v>
      </c>
      <c r="WPC24" s="199">
        <f>SUM(WPC14:WPC19)</f>
        <v>0</v>
      </c>
      <c r="WPG24" s="198" t="s">
        <v>331</v>
      </c>
      <c r="WPK24" s="199">
        <f>SUM(WPK14:WPK19)</f>
        <v>0</v>
      </c>
      <c r="WPO24" s="198" t="s">
        <v>331</v>
      </c>
      <c r="WPS24" s="199">
        <f>SUM(WPS14:WPS19)</f>
        <v>0</v>
      </c>
      <c r="WPW24" s="198" t="s">
        <v>331</v>
      </c>
      <c r="WQA24" s="199">
        <f>SUM(WQA14:WQA19)</f>
        <v>0</v>
      </c>
      <c r="WQE24" s="198" t="s">
        <v>331</v>
      </c>
      <c r="WQI24" s="199">
        <f>SUM(WQI14:WQI19)</f>
        <v>0</v>
      </c>
      <c r="WQM24" s="198" t="s">
        <v>331</v>
      </c>
      <c r="WQQ24" s="199">
        <f>SUM(WQQ14:WQQ19)</f>
        <v>0</v>
      </c>
      <c r="WQU24" s="198" t="s">
        <v>331</v>
      </c>
      <c r="WQY24" s="199">
        <f>SUM(WQY14:WQY19)</f>
        <v>0</v>
      </c>
      <c r="WRC24" s="198" t="s">
        <v>331</v>
      </c>
      <c r="WRG24" s="199">
        <f>SUM(WRG14:WRG19)</f>
        <v>0</v>
      </c>
      <c r="WRK24" s="198" t="s">
        <v>331</v>
      </c>
      <c r="WRO24" s="199">
        <f>SUM(WRO14:WRO19)</f>
        <v>0</v>
      </c>
      <c r="WRS24" s="198" t="s">
        <v>331</v>
      </c>
      <c r="WRW24" s="199">
        <f>SUM(WRW14:WRW19)</f>
        <v>0</v>
      </c>
      <c r="WSA24" s="198" t="s">
        <v>331</v>
      </c>
      <c r="WSE24" s="199">
        <f>SUM(WSE14:WSE19)</f>
        <v>0</v>
      </c>
      <c r="WSI24" s="198" t="s">
        <v>331</v>
      </c>
      <c r="WSM24" s="199">
        <f>SUM(WSM14:WSM19)</f>
        <v>0</v>
      </c>
      <c r="WSQ24" s="198" t="s">
        <v>331</v>
      </c>
      <c r="WSU24" s="199">
        <f>SUM(WSU14:WSU19)</f>
        <v>0</v>
      </c>
      <c r="WSY24" s="198" t="s">
        <v>331</v>
      </c>
      <c r="WTC24" s="199">
        <f>SUM(WTC14:WTC19)</f>
        <v>0</v>
      </c>
      <c r="WTG24" s="198" t="s">
        <v>331</v>
      </c>
      <c r="WTK24" s="199">
        <f>SUM(WTK14:WTK19)</f>
        <v>0</v>
      </c>
      <c r="WTO24" s="198" t="s">
        <v>331</v>
      </c>
      <c r="WTS24" s="199">
        <f>SUM(WTS14:WTS19)</f>
        <v>0</v>
      </c>
      <c r="WTW24" s="198" t="s">
        <v>331</v>
      </c>
      <c r="WUA24" s="199">
        <f>SUM(WUA14:WUA19)</f>
        <v>0</v>
      </c>
      <c r="WUE24" s="198" t="s">
        <v>331</v>
      </c>
      <c r="WUI24" s="199">
        <f>SUM(WUI14:WUI19)</f>
        <v>0</v>
      </c>
      <c r="WUM24" s="198" t="s">
        <v>331</v>
      </c>
      <c r="WUQ24" s="199">
        <f>SUM(WUQ14:WUQ19)</f>
        <v>0</v>
      </c>
      <c r="WUU24" s="198" t="s">
        <v>331</v>
      </c>
      <c r="WUY24" s="199">
        <f>SUM(WUY14:WUY19)</f>
        <v>0</v>
      </c>
      <c r="WVC24" s="198" t="s">
        <v>331</v>
      </c>
      <c r="WVG24" s="199">
        <f>SUM(WVG14:WVG19)</f>
        <v>0</v>
      </c>
      <c r="WVK24" s="198" t="s">
        <v>331</v>
      </c>
      <c r="WVO24" s="199">
        <f>SUM(WVO14:WVO19)</f>
        <v>0</v>
      </c>
      <c r="WVS24" s="198" t="s">
        <v>331</v>
      </c>
      <c r="WVW24" s="199">
        <f>SUM(WVW14:WVW19)</f>
        <v>0</v>
      </c>
      <c r="WWA24" s="198" t="s">
        <v>331</v>
      </c>
      <c r="WWE24" s="199">
        <f>SUM(WWE14:WWE19)</f>
        <v>0</v>
      </c>
      <c r="WWI24" s="198" t="s">
        <v>331</v>
      </c>
      <c r="WWM24" s="199">
        <f>SUM(WWM14:WWM19)</f>
        <v>0</v>
      </c>
      <c r="WWQ24" s="198" t="s">
        <v>331</v>
      </c>
      <c r="WWU24" s="199">
        <f>SUM(WWU14:WWU19)</f>
        <v>0</v>
      </c>
      <c r="WWY24" s="198" t="s">
        <v>331</v>
      </c>
      <c r="WXC24" s="199">
        <f>SUM(WXC14:WXC19)</f>
        <v>0</v>
      </c>
      <c r="WXG24" s="198" t="s">
        <v>331</v>
      </c>
      <c r="WXK24" s="199">
        <f>SUM(WXK14:WXK19)</f>
        <v>0</v>
      </c>
      <c r="WXO24" s="198" t="s">
        <v>331</v>
      </c>
      <c r="WXS24" s="199">
        <f>SUM(WXS14:WXS19)</f>
        <v>0</v>
      </c>
      <c r="WXW24" s="198" t="s">
        <v>331</v>
      </c>
      <c r="WYA24" s="199">
        <f>SUM(WYA14:WYA19)</f>
        <v>0</v>
      </c>
      <c r="WYE24" s="198" t="s">
        <v>331</v>
      </c>
      <c r="WYI24" s="199">
        <f>SUM(WYI14:WYI19)</f>
        <v>0</v>
      </c>
      <c r="WYM24" s="198" t="s">
        <v>331</v>
      </c>
      <c r="WYQ24" s="199">
        <f>SUM(WYQ14:WYQ19)</f>
        <v>0</v>
      </c>
      <c r="WYU24" s="198" t="s">
        <v>331</v>
      </c>
      <c r="WYY24" s="199">
        <f>SUM(WYY14:WYY19)</f>
        <v>0</v>
      </c>
      <c r="WZC24" s="198" t="s">
        <v>331</v>
      </c>
      <c r="WZG24" s="199">
        <f>SUM(WZG14:WZG19)</f>
        <v>0</v>
      </c>
      <c r="WZK24" s="198" t="s">
        <v>331</v>
      </c>
      <c r="WZO24" s="199">
        <f>SUM(WZO14:WZO19)</f>
        <v>0</v>
      </c>
      <c r="WZS24" s="198" t="s">
        <v>331</v>
      </c>
      <c r="WZW24" s="199">
        <f>SUM(WZW14:WZW19)</f>
        <v>0</v>
      </c>
      <c r="XAA24" s="198" t="s">
        <v>331</v>
      </c>
      <c r="XAE24" s="199">
        <f>SUM(XAE14:XAE19)</f>
        <v>0</v>
      </c>
      <c r="XAI24" s="198" t="s">
        <v>331</v>
      </c>
      <c r="XAM24" s="199">
        <f>SUM(XAM14:XAM19)</f>
        <v>0</v>
      </c>
      <c r="XAQ24" s="198" t="s">
        <v>331</v>
      </c>
      <c r="XAU24" s="199">
        <f>SUM(XAU14:XAU19)</f>
        <v>0</v>
      </c>
      <c r="XAY24" s="198" t="s">
        <v>331</v>
      </c>
      <c r="XBC24" s="199">
        <f>SUM(XBC14:XBC19)</f>
        <v>0</v>
      </c>
      <c r="XBG24" s="198" t="s">
        <v>331</v>
      </c>
      <c r="XBK24" s="199">
        <f>SUM(XBK14:XBK19)</f>
        <v>0</v>
      </c>
      <c r="XBO24" s="198" t="s">
        <v>331</v>
      </c>
      <c r="XBS24" s="199">
        <f>SUM(XBS14:XBS19)</f>
        <v>0</v>
      </c>
      <c r="XBW24" s="198" t="s">
        <v>331</v>
      </c>
      <c r="XCA24" s="199">
        <f>SUM(XCA14:XCA19)</f>
        <v>0</v>
      </c>
      <c r="XCE24" s="198" t="s">
        <v>331</v>
      </c>
      <c r="XCI24" s="199">
        <f>SUM(XCI14:XCI19)</f>
        <v>0</v>
      </c>
      <c r="XCM24" s="198" t="s">
        <v>331</v>
      </c>
      <c r="XCQ24" s="199">
        <f>SUM(XCQ14:XCQ19)</f>
        <v>0</v>
      </c>
      <c r="XCU24" s="198" t="s">
        <v>331</v>
      </c>
      <c r="XCY24" s="199">
        <f>SUM(XCY14:XCY19)</f>
        <v>0</v>
      </c>
      <c r="XDC24" s="198" t="s">
        <v>331</v>
      </c>
      <c r="XDG24" s="199">
        <f>SUM(XDG14:XDG19)</f>
        <v>0</v>
      </c>
      <c r="XDK24" s="198" t="s">
        <v>331</v>
      </c>
      <c r="XDO24" s="199">
        <f>SUM(XDO14:XDO19)</f>
        <v>0</v>
      </c>
      <c r="XDS24" s="198" t="s">
        <v>331</v>
      </c>
      <c r="XDW24" s="199">
        <f>SUM(XDW14:XDW19)</f>
        <v>0</v>
      </c>
      <c r="XEA24" s="198" t="s">
        <v>331</v>
      </c>
      <c r="XEE24" s="199">
        <f>SUM(XEE14:XEE19)</f>
        <v>0</v>
      </c>
      <c r="XEI24" s="198" t="s">
        <v>331</v>
      </c>
      <c r="XEM24" s="199">
        <f>SUM(XEM14:XEM19)</f>
        <v>0</v>
      </c>
      <c r="XEQ24" s="198" t="s">
        <v>331</v>
      </c>
      <c r="XEU24" s="199">
        <f>SUM(XEU14:XEU19)</f>
        <v>0</v>
      </c>
      <c r="XEY24" s="198" t="s">
        <v>331</v>
      </c>
      <c r="XFC24" s="199">
        <f>SUM(XFC14:XFC19)</f>
        <v>0</v>
      </c>
    </row>
    <row r="25" spans="1:1023 1027:2047 2051:3071 3075:4095 4099:5119 5123:6143 6147:7167 7171:8191 8195:9215 9219:10239 10243:11263 11267:12287 12291:13311 13315:14335 14339:15359 15363:16383" x14ac:dyDescent="0.25">
      <c r="A25" s="192"/>
      <c r="B25" s="193"/>
      <c r="C25" s="194"/>
      <c r="D25" s="195"/>
      <c r="E25" s="195"/>
      <c r="F25" s="195"/>
      <c r="G25" s="196"/>
      <c r="H25" s="192"/>
    </row>
    <row r="26" spans="1:1023 1027:2047 2051:3071 3075:4095 4099:5119 5123:6143 6147:7167 7171:8191 8195:9215 9219:10239 10243:11263 11267:12287 12291:13311 13315:14335 14339:15359 15363:16383" x14ac:dyDescent="0.25">
      <c r="A26" s="152">
        <v>2</v>
      </c>
      <c r="B26" s="152">
        <v>2.1</v>
      </c>
      <c r="C26" s="31" t="s">
        <v>206</v>
      </c>
      <c r="D26" s="152"/>
      <c r="E26" s="152"/>
      <c r="F26" s="152"/>
      <c r="G26" s="152"/>
      <c r="H26" s="31"/>
    </row>
    <row r="27" spans="1:1023 1027:2047 2051:3071 3075:4095 4099:5119 5123:6143 6147:7167 7171:8191 8195:9215 9219:10239 10243:11263 11267:12287 12291:13311 13315:14335 14339:15359 15363:16383" ht="270" x14ac:dyDescent="0.25">
      <c r="A27" s="124"/>
      <c r="B27" s="108"/>
      <c r="C27" s="150" t="s">
        <v>320</v>
      </c>
      <c r="D27" s="150"/>
      <c r="E27" s="150"/>
      <c r="F27" s="150"/>
      <c r="G27" s="150"/>
      <c r="H27" s="124"/>
    </row>
    <row r="28" spans="1:1023 1027:2047 2051:3071 3075:4095 4099:5119 5123:6143 6147:7167 7171:8191 8195:9215 9219:10239 10243:11263 11267:12287 12291:13311 13315:14335 14339:15359 15363:16383" ht="360" x14ac:dyDescent="0.25">
      <c r="A28" s="124"/>
      <c r="B28" s="108"/>
      <c r="C28" s="166" t="s">
        <v>337</v>
      </c>
      <c r="D28" s="150"/>
      <c r="E28" s="150"/>
      <c r="F28" s="150"/>
      <c r="G28" s="150"/>
      <c r="H28" s="124"/>
    </row>
    <row r="29" spans="1:1023 1027:2047 2051:3071 3075:4095 4099:5119 5123:6143 6147:7167 7171:8191 8195:9215 9219:10239 10243:11263 11267:12287 12291:13311 13315:14335 14339:15359 15363:16383" x14ac:dyDescent="0.25">
      <c r="A29" s="124"/>
      <c r="B29" s="108"/>
      <c r="C29" s="150"/>
      <c r="D29" s="150"/>
      <c r="E29" s="150"/>
      <c r="F29" s="150"/>
      <c r="G29" s="150"/>
      <c r="H29" s="124"/>
    </row>
    <row r="30" spans="1:1023 1027:2047 2051:3071 3075:4095 4099:5119 5123:6143 6147:7167 7171:8191 8195:9215 9219:10239 10243:11263 11267:12287 12291:13311 13315:14335 14339:15359 15363:16383" ht="108" x14ac:dyDescent="0.25">
      <c r="A30" s="124"/>
      <c r="B30" s="108"/>
      <c r="C30" s="163" t="s">
        <v>359</v>
      </c>
      <c r="D30" s="150"/>
      <c r="E30" s="150"/>
      <c r="F30" s="150"/>
      <c r="G30" s="150"/>
      <c r="H30" s="124"/>
    </row>
    <row r="31" spans="1:1023 1027:2047 2051:3071 3075:4095 4099:5119 5123:6143 6147:7167 7171:8191 8195:9215 9219:10239 10243:11263 11267:12287 12291:13311 13315:14335 14339:15359 15363:16383" x14ac:dyDescent="0.35">
      <c r="A31" s="124"/>
      <c r="B31" s="108"/>
      <c r="C31" s="150" t="s">
        <v>321</v>
      </c>
      <c r="D31" s="168" t="s">
        <v>289</v>
      </c>
      <c r="E31" s="168">
        <v>1</v>
      </c>
      <c r="F31" s="168"/>
      <c r="G31" s="169">
        <f t="shared" ref="G31:G36" si="3">E31*F31</f>
        <v>0</v>
      </c>
      <c r="H31" s="124"/>
    </row>
    <row r="32" spans="1:1023 1027:2047 2051:3071 3075:4095 4099:5119 5123:6143 6147:7167 7171:8191 8195:9215 9219:10239 10243:11263 11267:12287 12291:13311 13315:14335 14339:15359 15363:16383" x14ac:dyDescent="0.35">
      <c r="A32" s="124"/>
      <c r="B32" s="108"/>
      <c r="C32" s="150" t="s">
        <v>322</v>
      </c>
      <c r="D32" s="168" t="s">
        <v>289</v>
      </c>
      <c r="E32" s="168">
        <v>2</v>
      </c>
      <c r="F32" s="168"/>
      <c r="G32" s="169">
        <f t="shared" si="3"/>
        <v>0</v>
      </c>
      <c r="H32" s="124"/>
    </row>
    <row r="33" spans="1:8" x14ac:dyDescent="0.35">
      <c r="A33" s="124"/>
      <c r="B33" s="108"/>
      <c r="C33" s="150" t="s">
        <v>323</v>
      </c>
      <c r="D33" s="168" t="s">
        <v>289</v>
      </c>
      <c r="E33" s="168">
        <v>4</v>
      </c>
      <c r="F33" s="168"/>
      <c r="G33" s="169">
        <f t="shared" si="3"/>
        <v>0</v>
      </c>
      <c r="H33" s="124"/>
    </row>
    <row r="34" spans="1:8" x14ac:dyDescent="0.35">
      <c r="A34" s="124"/>
      <c r="B34" s="108"/>
      <c r="C34" s="150" t="s">
        <v>324</v>
      </c>
      <c r="D34" s="168" t="s">
        <v>289</v>
      </c>
      <c r="E34" s="168">
        <v>2</v>
      </c>
      <c r="F34" s="168"/>
      <c r="G34" s="169">
        <f t="shared" si="3"/>
        <v>0</v>
      </c>
      <c r="H34" s="124"/>
    </row>
    <row r="35" spans="1:8" x14ac:dyDescent="0.35">
      <c r="A35" s="124"/>
      <c r="B35" s="108"/>
      <c r="C35" s="150" t="s">
        <v>325</v>
      </c>
      <c r="D35" s="168" t="s">
        <v>289</v>
      </c>
      <c r="E35" s="168">
        <v>2</v>
      </c>
      <c r="F35" s="168"/>
      <c r="G35" s="169">
        <f t="shared" si="3"/>
        <v>0</v>
      </c>
      <c r="H35" s="124"/>
    </row>
    <row r="36" spans="1:8" x14ac:dyDescent="0.35">
      <c r="A36" s="124"/>
      <c r="B36" s="108"/>
      <c r="C36" s="150" t="s">
        <v>326</v>
      </c>
      <c r="D36" s="168" t="s">
        <v>289</v>
      </c>
      <c r="E36" s="168">
        <v>2</v>
      </c>
      <c r="F36" s="168"/>
      <c r="G36" s="169">
        <f t="shared" si="3"/>
        <v>0</v>
      </c>
      <c r="H36" s="124"/>
    </row>
    <row r="37" spans="1:8" ht="90" x14ac:dyDescent="0.35">
      <c r="A37" s="124"/>
      <c r="B37" s="108"/>
      <c r="C37" s="150" t="s">
        <v>327</v>
      </c>
      <c r="D37" s="168" t="s">
        <v>289</v>
      </c>
      <c r="E37" s="168">
        <v>1</v>
      </c>
      <c r="F37" s="168"/>
      <c r="G37" s="169">
        <f t="shared" ref="G37:G43" si="4">E37*F37</f>
        <v>0</v>
      </c>
      <c r="H37" s="124"/>
    </row>
    <row r="38" spans="1:8" x14ac:dyDescent="0.35">
      <c r="A38" s="124"/>
      <c r="B38" s="108"/>
      <c r="C38" s="166" t="s">
        <v>328</v>
      </c>
      <c r="D38" s="168" t="s">
        <v>289</v>
      </c>
      <c r="E38" s="168">
        <v>1</v>
      </c>
      <c r="F38" s="168"/>
      <c r="G38" s="169">
        <f t="shared" si="4"/>
        <v>0</v>
      </c>
      <c r="H38" s="124"/>
    </row>
    <row r="39" spans="1:8" x14ac:dyDescent="0.35">
      <c r="A39" s="124"/>
      <c r="B39" s="108"/>
      <c r="C39" s="166" t="s">
        <v>330</v>
      </c>
      <c r="D39" s="168" t="s">
        <v>289</v>
      </c>
      <c r="E39" s="168">
        <v>1</v>
      </c>
      <c r="F39" s="168"/>
      <c r="G39" s="169">
        <f t="shared" si="4"/>
        <v>0</v>
      </c>
      <c r="H39" s="124"/>
    </row>
    <row r="40" spans="1:8" ht="36" x14ac:dyDescent="0.35">
      <c r="A40" s="124"/>
      <c r="B40" s="108"/>
      <c r="C40" s="166" t="s">
        <v>329</v>
      </c>
      <c r="D40" s="168" t="s">
        <v>289</v>
      </c>
      <c r="E40" s="168">
        <v>1</v>
      </c>
      <c r="F40" s="168"/>
      <c r="G40" s="169">
        <f t="shared" si="4"/>
        <v>0</v>
      </c>
      <c r="H40" s="124"/>
    </row>
    <row r="41" spans="1:8" x14ac:dyDescent="0.35">
      <c r="A41" s="124"/>
      <c r="B41" s="108"/>
      <c r="C41" s="166" t="s">
        <v>332</v>
      </c>
      <c r="D41" s="168" t="s">
        <v>289</v>
      </c>
      <c r="E41" s="168">
        <v>1</v>
      </c>
      <c r="F41" s="168"/>
      <c r="G41" s="169">
        <f t="shared" si="4"/>
        <v>0</v>
      </c>
      <c r="H41" s="124"/>
    </row>
    <row r="42" spans="1:8" x14ac:dyDescent="0.35">
      <c r="A42" s="124"/>
      <c r="B42" s="108"/>
      <c r="C42" s="167" t="s">
        <v>333</v>
      </c>
      <c r="D42" s="168" t="s">
        <v>289</v>
      </c>
      <c r="E42" s="168">
        <v>1</v>
      </c>
      <c r="F42" s="168"/>
      <c r="G42" s="169">
        <f t="shared" si="4"/>
        <v>0</v>
      </c>
      <c r="H42" s="124"/>
    </row>
    <row r="43" spans="1:8" x14ac:dyDescent="0.35">
      <c r="A43" s="124"/>
      <c r="B43" s="108"/>
      <c r="C43" s="167" t="s">
        <v>334</v>
      </c>
      <c r="D43" s="168" t="s">
        <v>289</v>
      </c>
      <c r="E43" s="168">
        <v>1</v>
      </c>
      <c r="F43" s="168"/>
      <c r="G43" s="169">
        <f t="shared" si="4"/>
        <v>0</v>
      </c>
      <c r="H43" s="124"/>
    </row>
    <row r="44" spans="1:8" x14ac:dyDescent="0.35">
      <c r="A44" s="124"/>
      <c r="B44" s="125"/>
      <c r="C44" s="64" t="s">
        <v>335</v>
      </c>
      <c r="D44" s="168" t="s">
        <v>289</v>
      </c>
      <c r="E44" s="168">
        <v>1</v>
      </c>
      <c r="F44" s="168"/>
      <c r="G44" s="169">
        <f t="shared" ref="G44" si="5">E44*F44</f>
        <v>0</v>
      </c>
      <c r="H44" s="124"/>
    </row>
    <row r="45" spans="1:8" x14ac:dyDescent="0.35">
      <c r="A45" s="124"/>
      <c r="B45" s="125"/>
      <c r="C45" s="64"/>
      <c r="D45" s="168"/>
      <c r="E45" s="168"/>
      <c r="F45" s="168"/>
      <c r="G45" s="169"/>
      <c r="H45" s="124"/>
    </row>
    <row r="46" spans="1:8" x14ac:dyDescent="0.25">
      <c r="A46" s="92"/>
      <c r="B46" s="92"/>
      <c r="C46" s="93" t="s">
        <v>331</v>
      </c>
      <c r="D46" s="92"/>
      <c r="E46" s="92"/>
      <c r="F46" s="92"/>
      <c r="G46" s="94">
        <f>SUM(G31:G44)</f>
        <v>0</v>
      </c>
      <c r="H46" s="92"/>
    </row>
    <row r="47" spans="1:8" x14ac:dyDescent="0.25">
      <c r="A47" s="124"/>
      <c r="B47" s="45"/>
      <c r="C47" s="124"/>
      <c r="D47" s="45"/>
      <c r="E47" s="45"/>
      <c r="F47" s="45"/>
      <c r="G47" s="45"/>
      <c r="H47" s="124"/>
    </row>
    <row r="48" spans="1:8" x14ac:dyDescent="0.25">
      <c r="A48" s="39">
        <v>3</v>
      </c>
      <c r="B48" s="39"/>
      <c r="C48" s="49" t="s">
        <v>130</v>
      </c>
      <c r="D48" s="40"/>
      <c r="E48" s="41"/>
      <c r="F48" s="42"/>
      <c r="G48" s="80"/>
      <c r="H48" s="40"/>
    </row>
    <row r="49" spans="1:8" x14ac:dyDescent="0.25">
      <c r="A49" s="124"/>
      <c r="B49" s="45"/>
      <c r="C49" s="124"/>
      <c r="D49" s="45"/>
      <c r="E49" s="45"/>
      <c r="F49" s="45"/>
      <c r="G49" s="45"/>
      <c r="H49" s="124"/>
    </row>
    <row r="50" spans="1:8" x14ac:dyDescent="0.25">
      <c r="A50" s="140"/>
      <c r="B50" s="156">
        <v>3.1</v>
      </c>
      <c r="C50" s="157" t="s">
        <v>207</v>
      </c>
      <c r="D50" s="140"/>
      <c r="E50" s="158"/>
      <c r="F50" s="159"/>
      <c r="G50" s="151"/>
      <c r="H50" s="140"/>
    </row>
    <row r="51" spans="1:8" ht="78.400000000000006" customHeight="1" x14ac:dyDescent="0.25">
      <c r="A51" s="140"/>
      <c r="B51" s="156"/>
      <c r="C51" s="162" t="s">
        <v>307</v>
      </c>
      <c r="D51" s="140"/>
      <c r="E51" s="158"/>
      <c r="F51" s="159"/>
      <c r="G51" s="151"/>
      <c r="H51" s="140"/>
    </row>
    <row r="52" spans="1:8" ht="230.65" customHeight="1" x14ac:dyDescent="0.25">
      <c r="A52" s="140"/>
      <c r="B52" s="156"/>
      <c r="C52" s="164" t="s">
        <v>308</v>
      </c>
      <c r="D52" s="140"/>
      <c r="E52" s="158"/>
      <c r="F52" s="159"/>
      <c r="G52" s="151"/>
      <c r="H52" s="140"/>
    </row>
    <row r="53" spans="1:8" ht="152.65" customHeight="1" x14ac:dyDescent="0.25">
      <c r="A53" s="140"/>
      <c r="B53" s="156"/>
      <c r="C53" s="164" t="s">
        <v>309</v>
      </c>
      <c r="D53" s="140"/>
      <c r="E53" s="158"/>
      <c r="F53" s="159"/>
      <c r="G53" s="151"/>
      <c r="H53" s="140"/>
    </row>
    <row r="54" spans="1:8" ht="241.5" customHeight="1" x14ac:dyDescent="0.25">
      <c r="A54" s="140"/>
      <c r="B54" s="140"/>
      <c r="C54" s="150" t="s">
        <v>306</v>
      </c>
      <c r="D54" s="140"/>
      <c r="E54" s="142"/>
      <c r="F54" s="151"/>
      <c r="G54" s="151"/>
      <c r="H54" s="140"/>
    </row>
    <row r="55" spans="1:8" x14ac:dyDescent="0.25">
      <c r="A55" s="124"/>
      <c r="B55" s="140"/>
      <c r="C55" s="44"/>
      <c r="D55" s="108"/>
      <c r="E55" s="45"/>
      <c r="F55" s="131"/>
      <c r="G55" s="87"/>
      <c r="H55" s="124"/>
    </row>
    <row r="56" spans="1:8" ht="72" x14ac:dyDescent="0.25">
      <c r="A56" s="124"/>
      <c r="B56" s="140"/>
      <c r="C56" s="44" t="s">
        <v>290</v>
      </c>
      <c r="D56" s="108"/>
      <c r="E56" s="45"/>
      <c r="F56" s="131"/>
      <c r="G56" s="87"/>
      <c r="H56" s="124"/>
    </row>
    <row r="57" spans="1:8" x14ac:dyDescent="0.25">
      <c r="A57" s="124"/>
      <c r="B57" s="140" t="s">
        <v>218</v>
      </c>
      <c r="C57" s="44" t="s">
        <v>303</v>
      </c>
      <c r="D57" s="140" t="s">
        <v>289</v>
      </c>
      <c r="E57" s="45">
        <v>2</v>
      </c>
      <c r="F57" s="160"/>
      <c r="G57" s="87">
        <f t="shared" ref="G57:G59" si="6">E57*F57</f>
        <v>0</v>
      </c>
      <c r="H57" s="124"/>
    </row>
    <row r="58" spans="1:8" x14ac:dyDescent="0.25">
      <c r="A58" s="124"/>
      <c r="B58" s="140" t="s">
        <v>219</v>
      </c>
      <c r="C58" s="44" t="s">
        <v>304</v>
      </c>
      <c r="D58" s="140" t="s">
        <v>289</v>
      </c>
      <c r="E58" s="45">
        <v>8</v>
      </c>
      <c r="F58" s="160"/>
      <c r="G58" s="87">
        <f t="shared" si="6"/>
        <v>0</v>
      </c>
      <c r="H58" s="124"/>
    </row>
    <row r="59" spans="1:8" x14ac:dyDescent="0.25">
      <c r="A59" s="124"/>
      <c r="B59" s="140" t="s">
        <v>220</v>
      </c>
      <c r="C59" s="130" t="s">
        <v>305</v>
      </c>
      <c r="D59" s="140" t="s">
        <v>289</v>
      </c>
      <c r="E59" s="142">
        <v>2</v>
      </c>
      <c r="F59" s="160"/>
      <c r="G59" s="87">
        <f t="shared" si="6"/>
        <v>0</v>
      </c>
      <c r="H59" s="124"/>
    </row>
    <row r="60" spans="1:8" x14ac:dyDescent="0.25">
      <c r="A60" s="124"/>
      <c r="B60" s="140"/>
      <c r="C60" s="44"/>
      <c r="D60" s="108"/>
      <c r="E60" s="45"/>
      <c r="F60" s="131"/>
      <c r="G60" s="87"/>
      <c r="H60" s="124"/>
    </row>
    <row r="61" spans="1:8" ht="54" x14ac:dyDescent="0.25">
      <c r="A61" s="124"/>
      <c r="B61" s="140" t="s">
        <v>221</v>
      </c>
      <c r="C61" s="44" t="s">
        <v>291</v>
      </c>
      <c r="D61" s="108" t="s">
        <v>127</v>
      </c>
      <c r="E61" s="45">
        <v>220</v>
      </c>
      <c r="F61" s="131"/>
      <c r="G61" s="87">
        <f t="shared" ref="G61:G83" si="7">E61*F61</f>
        <v>0</v>
      </c>
      <c r="H61" s="124"/>
    </row>
    <row r="62" spans="1:8" x14ac:dyDescent="0.25">
      <c r="A62" s="124"/>
      <c r="B62" s="140"/>
      <c r="D62" s="108"/>
      <c r="E62" s="45"/>
      <c r="F62" s="131"/>
      <c r="G62" s="87"/>
      <c r="H62" s="124"/>
    </row>
    <row r="63" spans="1:8" ht="36" x14ac:dyDescent="0.25">
      <c r="A63" s="124"/>
      <c r="B63" s="140" t="s">
        <v>222</v>
      </c>
      <c r="C63" s="44" t="s">
        <v>292</v>
      </c>
      <c r="D63" s="108" t="s">
        <v>127</v>
      </c>
      <c r="E63" s="45">
        <v>120</v>
      </c>
      <c r="F63" s="131"/>
      <c r="G63" s="87">
        <f t="shared" si="7"/>
        <v>0</v>
      </c>
      <c r="H63" s="124"/>
    </row>
    <row r="64" spans="1:8" x14ac:dyDescent="0.25">
      <c r="A64" s="124"/>
      <c r="B64" s="140"/>
      <c r="C64" s="44"/>
      <c r="D64" s="108"/>
      <c r="E64" s="45"/>
      <c r="F64" s="131"/>
      <c r="G64" s="87"/>
      <c r="H64" s="124"/>
    </row>
    <row r="65" spans="1:8" ht="36" x14ac:dyDescent="0.25">
      <c r="A65" s="124"/>
      <c r="B65" s="140" t="s">
        <v>223</v>
      </c>
      <c r="C65" s="44" t="s">
        <v>293</v>
      </c>
      <c r="D65" s="108" t="s">
        <v>128</v>
      </c>
      <c r="E65" s="45">
        <v>10</v>
      </c>
      <c r="F65" s="131"/>
      <c r="G65" s="87">
        <f t="shared" si="7"/>
        <v>0</v>
      </c>
      <c r="H65" s="124"/>
    </row>
    <row r="66" spans="1:8" x14ac:dyDescent="0.25">
      <c r="A66" s="124"/>
      <c r="B66" s="140"/>
      <c r="C66" s="44"/>
      <c r="D66" s="108"/>
      <c r="E66" s="45"/>
      <c r="F66" s="131"/>
      <c r="G66" s="87"/>
      <c r="H66" s="124"/>
    </row>
    <row r="67" spans="1:8" ht="36" x14ac:dyDescent="0.25">
      <c r="A67" s="124"/>
      <c r="B67" s="140" t="s">
        <v>224</v>
      </c>
      <c r="C67" s="44" t="s">
        <v>294</v>
      </c>
      <c r="D67" s="108" t="s">
        <v>127</v>
      </c>
      <c r="E67" s="45">
        <v>250</v>
      </c>
      <c r="F67" s="131"/>
      <c r="G67" s="87">
        <f t="shared" si="7"/>
        <v>0</v>
      </c>
      <c r="H67" s="124"/>
    </row>
    <row r="68" spans="1:8" x14ac:dyDescent="0.25">
      <c r="A68" s="124"/>
      <c r="B68" s="140"/>
      <c r="C68" s="44"/>
      <c r="D68" s="108"/>
      <c r="E68" s="45"/>
      <c r="F68" s="131"/>
      <c r="G68" s="87"/>
      <c r="H68" s="124"/>
    </row>
    <row r="69" spans="1:8" ht="36" x14ac:dyDescent="0.25">
      <c r="A69" s="124"/>
      <c r="B69" s="140" t="s">
        <v>225</v>
      </c>
      <c r="C69" s="44" t="s">
        <v>295</v>
      </c>
      <c r="D69" s="108" t="s">
        <v>127</v>
      </c>
      <c r="E69" s="45">
        <v>250</v>
      </c>
      <c r="F69" s="131"/>
      <c r="G69" s="87">
        <f t="shared" si="7"/>
        <v>0</v>
      </c>
      <c r="H69" s="124"/>
    </row>
    <row r="70" spans="1:8" x14ac:dyDescent="0.25">
      <c r="A70" s="124"/>
      <c r="B70" s="140"/>
      <c r="C70" s="44"/>
      <c r="D70" s="108"/>
      <c r="E70" s="45"/>
      <c r="F70" s="131"/>
      <c r="G70" s="87"/>
      <c r="H70" s="124"/>
    </row>
    <row r="71" spans="1:8" ht="36" x14ac:dyDescent="0.25">
      <c r="A71" s="124"/>
      <c r="B71" s="140" t="s">
        <v>226</v>
      </c>
      <c r="C71" s="44" t="s">
        <v>296</v>
      </c>
      <c r="D71" s="108" t="s">
        <v>41</v>
      </c>
      <c r="E71" s="45">
        <v>1</v>
      </c>
      <c r="F71" s="131"/>
      <c r="G71" s="87">
        <f t="shared" si="7"/>
        <v>0</v>
      </c>
      <c r="H71" s="124"/>
    </row>
    <row r="72" spans="1:8" x14ac:dyDescent="0.25">
      <c r="A72" s="124"/>
      <c r="B72" s="140"/>
      <c r="C72" s="44"/>
      <c r="D72" s="108"/>
      <c r="E72" s="45"/>
      <c r="F72" s="131"/>
      <c r="G72" s="87"/>
      <c r="H72" s="124"/>
    </row>
    <row r="73" spans="1:8" ht="36" x14ac:dyDescent="0.25">
      <c r="A73" s="124"/>
      <c r="B73" s="140" t="s">
        <v>227</v>
      </c>
      <c r="C73" s="44" t="s">
        <v>297</v>
      </c>
      <c r="D73" s="108" t="s">
        <v>289</v>
      </c>
      <c r="E73" s="45">
        <v>10</v>
      </c>
      <c r="F73" s="131"/>
      <c r="G73" s="87">
        <f t="shared" si="7"/>
        <v>0</v>
      </c>
      <c r="H73" s="124"/>
    </row>
    <row r="74" spans="1:8" x14ac:dyDescent="0.25">
      <c r="A74" s="124"/>
      <c r="B74" s="140"/>
      <c r="C74" s="44"/>
      <c r="D74" s="108"/>
      <c r="E74" s="45"/>
      <c r="F74" s="131"/>
      <c r="G74" s="87"/>
      <c r="H74" s="124"/>
    </row>
    <row r="75" spans="1:8" x14ac:dyDescent="0.25">
      <c r="A75" s="124"/>
      <c r="B75" s="140" t="s">
        <v>228</v>
      </c>
      <c r="C75" s="44" t="s">
        <v>298</v>
      </c>
      <c r="D75" s="108" t="s">
        <v>128</v>
      </c>
      <c r="E75" s="45">
        <v>10</v>
      </c>
      <c r="F75" s="131"/>
      <c r="G75" s="87">
        <f t="shared" si="7"/>
        <v>0</v>
      </c>
      <c r="H75" s="124"/>
    </row>
    <row r="76" spans="1:8" x14ac:dyDescent="0.25">
      <c r="A76" s="124"/>
      <c r="B76" s="140"/>
      <c r="C76" s="44"/>
      <c r="D76" s="108"/>
      <c r="E76" s="45"/>
      <c r="F76" s="131"/>
      <c r="G76" s="87"/>
      <c r="H76" s="124"/>
    </row>
    <row r="77" spans="1:8" ht="36" x14ac:dyDescent="0.25">
      <c r="A77" s="124"/>
      <c r="B77" s="140" t="s">
        <v>229</v>
      </c>
      <c r="C77" s="44" t="s">
        <v>299</v>
      </c>
      <c r="D77" s="108" t="s">
        <v>289</v>
      </c>
      <c r="E77" s="45">
        <v>20</v>
      </c>
      <c r="F77" s="131"/>
      <c r="G77" s="87">
        <f t="shared" si="7"/>
        <v>0</v>
      </c>
      <c r="H77" s="124"/>
    </row>
    <row r="78" spans="1:8" x14ac:dyDescent="0.25">
      <c r="A78" s="124"/>
      <c r="B78" s="140"/>
      <c r="C78" s="44"/>
      <c r="D78" s="108"/>
      <c r="E78" s="45"/>
      <c r="F78" s="131"/>
      <c r="G78" s="87"/>
      <c r="H78" s="124"/>
    </row>
    <row r="79" spans="1:8" ht="36" x14ac:dyDescent="0.25">
      <c r="A79" s="124"/>
      <c r="B79" s="140" t="s">
        <v>230</v>
      </c>
      <c r="C79" s="44" t="s">
        <v>300</v>
      </c>
      <c r="D79" s="108" t="s">
        <v>41</v>
      </c>
      <c r="E79" s="45">
        <v>1</v>
      </c>
      <c r="F79" s="131"/>
      <c r="G79" s="87">
        <f t="shared" si="7"/>
        <v>0</v>
      </c>
      <c r="H79" s="124"/>
    </row>
    <row r="80" spans="1:8" x14ac:dyDescent="0.25">
      <c r="A80" s="124"/>
      <c r="B80" s="140"/>
      <c r="C80" s="44"/>
      <c r="D80" s="108"/>
      <c r="E80" s="45"/>
      <c r="F80" s="131"/>
      <c r="G80" s="87"/>
      <c r="H80" s="124"/>
    </row>
    <row r="81" spans="1:8" ht="36" x14ac:dyDescent="0.25">
      <c r="A81" s="124"/>
      <c r="B81" s="140" t="s">
        <v>231</v>
      </c>
      <c r="C81" s="44" t="s">
        <v>301</v>
      </c>
      <c r="D81" s="108" t="s">
        <v>289</v>
      </c>
      <c r="E81" s="45">
        <v>10</v>
      </c>
      <c r="F81" s="131"/>
      <c r="G81" s="87">
        <f t="shared" si="7"/>
        <v>0</v>
      </c>
      <c r="H81" s="124"/>
    </row>
    <row r="82" spans="1:8" x14ac:dyDescent="0.25">
      <c r="A82" s="124"/>
      <c r="B82" s="140"/>
      <c r="C82" s="44"/>
      <c r="D82" s="108"/>
      <c r="E82" s="45"/>
      <c r="F82" s="131"/>
      <c r="G82" s="87"/>
      <c r="H82" s="124"/>
    </row>
    <row r="83" spans="1:8" ht="36" x14ac:dyDescent="0.25">
      <c r="A83" s="124"/>
      <c r="B83" s="140" t="s">
        <v>232</v>
      </c>
      <c r="C83" s="44" t="s">
        <v>302</v>
      </c>
      <c r="D83" s="108" t="s">
        <v>41</v>
      </c>
      <c r="E83" s="45">
        <v>1</v>
      </c>
      <c r="F83" s="131"/>
      <c r="G83" s="87">
        <f t="shared" si="7"/>
        <v>0</v>
      </c>
      <c r="H83" s="124"/>
    </row>
    <row r="84" spans="1:8" ht="16.5" customHeight="1" x14ac:dyDescent="0.25">
      <c r="A84" s="124"/>
      <c r="B84" s="140"/>
      <c r="C84"/>
      <c r="D84" s="108"/>
      <c r="E84" s="45"/>
      <c r="F84" s="45"/>
      <c r="G84" s="45"/>
      <c r="H84" s="124"/>
    </row>
    <row r="85" spans="1:8" x14ac:dyDescent="0.25">
      <c r="A85" s="92"/>
      <c r="B85" s="140">
        <v>3</v>
      </c>
      <c r="C85" s="93" t="s">
        <v>133</v>
      </c>
      <c r="D85" s="92"/>
      <c r="E85" s="92"/>
      <c r="F85" s="92"/>
      <c r="G85" s="94">
        <f>SUM(G55:G84)</f>
        <v>0</v>
      </c>
      <c r="H85" s="92"/>
    </row>
    <row r="86" spans="1:8" x14ac:dyDescent="0.25">
      <c r="A86" s="124"/>
      <c r="B86" s="140"/>
      <c r="C86" s="124"/>
      <c r="D86" s="45"/>
      <c r="E86" s="45"/>
      <c r="F86" s="45"/>
      <c r="G86" s="45"/>
      <c r="H86" s="124"/>
    </row>
    <row r="87" spans="1:8" x14ac:dyDescent="0.25">
      <c r="A87" s="39">
        <v>4</v>
      </c>
      <c r="B87" s="39">
        <v>4.0999999999999996</v>
      </c>
      <c r="C87" s="49" t="s">
        <v>131</v>
      </c>
      <c r="D87" s="40"/>
      <c r="E87" s="41"/>
      <c r="F87" s="42"/>
      <c r="G87" s="80"/>
      <c r="H87" s="40"/>
    </row>
    <row r="88" spans="1:8" ht="324" x14ac:dyDescent="0.25">
      <c r="A88" s="38"/>
      <c r="B88" s="38"/>
      <c r="C88" s="51" t="s">
        <v>316</v>
      </c>
      <c r="D88" s="45"/>
      <c r="E88" s="58"/>
      <c r="F88" s="59"/>
      <c r="G88" s="87"/>
      <c r="H88" s="45"/>
    </row>
    <row r="89" spans="1:8" ht="324" x14ac:dyDescent="0.25">
      <c r="A89" s="38"/>
      <c r="B89" s="38"/>
      <c r="C89" s="51" t="s">
        <v>317</v>
      </c>
      <c r="D89" s="45"/>
      <c r="E89" s="58"/>
      <c r="F89" s="59"/>
      <c r="G89" s="87"/>
      <c r="H89" s="45"/>
    </row>
    <row r="90" spans="1:8" ht="108" x14ac:dyDescent="0.25">
      <c r="A90" s="38"/>
      <c r="B90" s="38"/>
      <c r="C90" s="51" t="s">
        <v>348</v>
      </c>
      <c r="D90" s="45"/>
      <c r="E90" s="58"/>
      <c r="F90" s="59"/>
      <c r="G90" s="87"/>
      <c r="H90" s="45"/>
    </row>
    <row r="91" spans="1:8" ht="36" x14ac:dyDescent="0.25">
      <c r="A91" s="38"/>
      <c r="B91" s="38"/>
      <c r="C91" s="51" t="s">
        <v>318</v>
      </c>
      <c r="D91" s="45"/>
      <c r="E91" s="58"/>
      <c r="F91" s="59"/>
      <c r="G91" s="87"/>
      <c r="H91" s="45"/>
    </row>
    <row r="92" spans="1:8" ht="54" x14ac:dyDescent="0.25">
      <c r="A92" s="38"/>
      <c r="B92" s="38"/>
      <c r="C92" s="165" t="s">
        <v>319</v>
      </c>
      <c r="D92" s="45" t="s">
        <v>41</v>
      </c>
      <c r="E92" s="58">
        <v>1</v>
      </c>
      <c r="F92" s="59"/>
      <c r="G92" s="87">
        <f>E92*F92</f>
        <v>0</v>
      </c>
      <c r="H92" s="45"/>
    </row>
    <row r="93" spans="1:8" x14ac:dyDescent="0.25">
      <c r="A93" s="92"/>
      <c r="B93" s="92">
        <v>4</v>
      </c>
      <c r="C93" s="93" t="s">
        <v>134</v>
      </c>
      <c r="D93" s="92"/>
      <c r="E93" s="92"/>
      <c r="F93" s="92"/>
      <c r="G93" s="94">
        <f>SUM(G92:G92)</f>
        <v>0</v>
      </c>
      <c r="H93" s="92"/>
    </row>
    <row r="94" spans="1:8" x14ac:dyDescent="0.25">
      <c r="A94" s="124"/>
      <c r="B94" s="45"/>
      <c r="C94" s="124"/>
      <c r="D94" s="45"/>
      <c r="E94" s="45"/>
      <c r="F94" s="45"/>
      <c r="G94" s="45"/>
      <c r="H94" s="124"/>
    </row>
    <row r="95" spans="1:8" ht="36" x14ac:dyDescent="0.25">
      <c r="A95" s="39">
        <v>5</v>
      </c>
      <c r="B95" s="39">
        <v>5.0999999999999996</v>
      </c>
      <c r="C95" s="49" t="s">
        <v>310</v>
      </c>
      <c r="D95" s="40"/>
      <c r="E95" s="41"/>
      <c r="F95" s="42"/>
      <c r="G95" s="80"/>
      <c r="H95" s="40"/>
    </row>
    <row r="96" spans="1:8" x14ac:dyDescent="0.25">
      <c r="A96" s="124"/>
      <c r="B96" s="45"/>
      <c r="C96" s="124"/>
      <c r="D96" s="45"/>
      <c r="E96" s="45"/>
      <c r="F96" s="45"/>
      <c r="G96" s="45"/>
      <c r="H96" s="124"/>
    </row>
    <row r="97" spans="1:8" ht="324" x14ac:dyDescent="0.25">
      <c r="A97" s="124"/>
      <c r="B97" s="45">
        <v>5.0999999999999996</v>
      </c>
      <c r="C97" s="150" t="s">
        <v>312</v>
      </c>
      <c r="D97" s="108"/>
      <c r="E97" s="45"/>
      <c r="F97" s="45"/>
      <c r="G97" s="87"/>
      <c r="H97" s="124"/>
    </row>
    <row r="98" spans="1:8" ht="306" x14ac:dyDescent="0.25">
      <c r="A98" s="124"/>
      <c r="B98" s="45"/>
      <c r="C98" s="150" t="s">
        <v>315</v>
      </c>
      <c r="D98" s="108"/>
      <c r="E98" s="45"/>
      <c r="F98" s="45"/>
      <c r="G98" s="87"/>
      <c r="H98" s="124"/>
    </row>
    <row r="99" spans="1:8" ht="36" x14ac:dyDescent="0.25">
      <c r="A99" s="124"/>
      <c r="B99" s="45"/>
      <c r="C99" s="150" t="s">
        <v>313</v>
      </c>
      <c r="D99" s="108"/>
      <c r="E99" s="45"/>
      <c r="F99" s="45"/>
      <c r="G99" s="87"/>
      <c r="H99" s="124"/>
    </row>
    <row r="100" spans="1:8" ht="54" x14ac:dyDescent="0.25">
      <c r="A100" s="124"/>
      <c r="B100" s="45"/>
      <c r="C100" s="163" t="s">
        <v>314</v>
      </c>
      <c r="D100" s="108" t="s">
        <v>41</v>
      </c>
      <c r="E100" s="45">
        <v>1</v>
      </c>
      <c r="F100" s="45"/>
      <c r="G100" s="87">
        <f>E100*F100</f>
        <v>0</v>
      </c>
      <c r="H100" s="124"/>
    </row>
    <row r="101" spans="1:8" x14ac:dyDescent="0.25">
      <c r="A101" s="124"/>
      <c r="B101" s="45"/>
      <c r="C101" s="124"/>
      <c r="D101" s="45"/>
      <c r="E101" s="45"/>
      <c r="F101" s="45"/>
      <c r="G101" s="45"/>
      <c r="H101" s="124"/>
    </row>
    <row r="102" spans="1:8" x14ac:dyDescent="0.25">
      <c r="A102" s="92"/>
      <c r="B102" s="92">
        <v>5</v>
      </c>
      <c r="C102" s="93" t="s">
        <v>311</v>
      </c>
      <c r="D102" s="92"/>
      <c r="E102" s="92"/>
      <c r="F102" s="92"/>
      <c r="G102" s="94">
        <f>SUM(G97:G101)</f>
        <v>0</v>
      </c>
      <c r="H102" s="92"/>
    </row>
    <row r="103" spans="1:8" x14ac:dyDescent="0.25">
      <c r="A103" s="124"/>
      <c r="B103" s="45"/>
      <c r="C103" s="124"/>
      <c r="D103" s="45"/>
      <c r="E103" s="45"/>
      <c r="F103" s="45"/>
      <c r="G103" s="45"/>
      <c r="H103" s="124"/>
    </row>
    <row r="104" spans="1:8" s="1" customFormat="1" x14ac:dyDescent="0.35">
      <c r="A104" s="92"/>
      <c r="B104" s="92">
        <v>6</v>
      </c>
      <c r="C104" s="93" t="s">
        <v>346</v>
      </c>
      <c r="D104" s="92"/>
      <c r="E104" s="92"/>
      <c r="F104" s="92"/>
      <c r="G104" s="94"/>
      <c r="H104" s="92"/>
    </row>
    <row r="105" spans="1:8" s="1" customFormat="1" x14ac:dyDescent="0.35">
      <c r="A105" s="45"/>
      <c r="B105" s="45"/>
      <c r="C105" s="71"/>
      <c r="D105" s="45"/>
      <c r="E105" s="72"/>
      <c r="F105" s="59"/>
      <c r="G105" s="87"/>
      <c r="H105" s="45"/>
    </row>
    <row r="106" spans="1:8" s="1" customFormat="1" x14ac:dyDescent="0.35">
      <c r="A106" s="96"/>
      <c r="B106" s="155"/>
      <c r="C106" s="79" t="s">
        <v>125</v>
      </c>
      <c r="D106" s="96"/>
      <c r="E106" s="127"/>
      <c r="F106" s="126"/>
      <c r="G106" s="154">
        <f>G102+G104+G93+G85+G46+G24</f>
        <v>0</v>
      </c>
      <c r="H106" s="98"/>
    </row>
    <row r="107" spans="1:8" s="1" customFormat="1" ht="26.45" customHeight="1" x14ac:dyDescent="0.35">
      <c r="A107" s="38"/>
      <c r="B107" s="109"/>
      <c r="C107" s="77" t="s">
        <v>35</v>
      </c>
      <c r="D107" s="45"/>
      <c r="E107" s="128"/>
      <c r="F107" s="16"/>
      <c r="G107" s="87">
        <f>18%*G106</f>
        <v>0</v>
      </c>
      <c r="H107" s="37"/>
    </row>
    <row r="108" spans="1:8" s="1" customFormat="1" ht="22.5" x14ac:dyDescent="0.4">
      <c r="A108" s="96"/>
      <c r="B108" s="155"/>
      <c r="C108" s="135" t="s">
        <v>124</v>
      </c>
      <c r="D108" s="132"/>
      <c r="E108" s="133"/>
      <c r="F108" s="134"/>
      <c r="G108" s="179">
        <f>G106+G107</f>
        <v>0</v>
      </c>
      <c r="H108" s="98"/>
    </row>
    <row r="109" spans="1:8" x14ac:dyDescent="0.25">
      <c r="A109" s="124"/>
      <c r="B109" s="45"/>
      <c r="C109" s="124"/>
      <c r="D109" s="45"/>
      <c r="E109" s="45"/>
      <c r="F109" s="45"/>
      <c r="G109" s="45"/>
      <c r="H109" s="124"/>
    </row>
  </sheetData>
  <mergeCells count="10">
    <mergeCell ref="A1:H1"/>
    <mergeCell ref="A2:H2"/>
    <mergeCell ref="A3:H3"/>
    <mergeCell ref="A4:A5"/>
    <mergeCell ref="B4:B5"/>
    <mergeCell ref="C4:C5"/>
    <mergeCell ref="D4:D5"/>
    <mergeCell ref="E4:E5"/>
    <mergeCell ref="F4:G4"/>
    <mergeCell ref="H4:H5"/>
  </mergeCells>
  <phoneticPr fontId="20" type="noConversion"/>
  <pageMargins left="0.70866141732283472" right="0.70866141732283472" top="0.74803149606299213" bottom="0.74803149606299213" header="0.31496062992125984" footer="0.31496062992125984"/>
  <pageSetup paperSize="9" scale="39" fitToHeight="3" orientation="portrait" r:id="rId1"/>
  <rowBreaks count="2" manualBreakCount="2">
    <brk id="47" max="7" man="1"/>
    <brk id="5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DEEF7-3895-40BE-B33E-19442B76EF31}">
  <sheetPr>
    <pageSetUpPr fitToPage="1"/>
  </sheetPr>
  <dimension ref="A1:N232"/>
  <sheetViews>
    <sheetView showGridLines="0" view="pageBreakPreview" zoomScale="85" zoomScaleNormal="85" zoomScaleSheetLayoutView="85" workbookViewId="0">
      <pane ySplit="3" topLeftCell="A22" activePane="bottomLeft" state="frozen"/>
      <selection activeCell="C1" sqref="C1"/>
      <selection pane="bottomLeft" activeCell="K22" sqref="K22"/>
    </sheetView>
  </sheetViews>
  <sheetFormatPr defaultColWidth="8.85546875" defaultRowHeight="18" x14ac:dyDescent="0.35"/>
  <cols>
    <col min="1" max="1" width="11.28515625" style="107" customWidth="1"/>
    <col min="2" max="2" width="60.85546875" style="1" customWidth="1"/>
    <col min="3" max="3" width="7.7109375" style="1" customWidth="1"/>
    <col min="4" max="4" width="7.85546875" style="1" bestFit="1" customWidth="1"/>
    <col min="5" max="5" width="3.140625" style="1" bestFit="1" customWidth="1"/>
    <col min="6" max="6" width="7.85546875" style="1" bestFit="1" customWidth="1"/>
    <col min="7" max="7" width="13" style="46" customWidth="1"/>
    <col min="8" max="9" width="11.5703125" style="46" customWidth="1"/>
    <col min="10" max="10" width="13.5703125" style="46" customWidth="1"/>
    <col min="11" max="11" width="8.7109375" style="46" customWidth="1"/>
    <col min="12" max="12" width="11.7109375" style="1" customWidth="1"/>
    <col min="13" max="13" width="14.28515625" style="1" bestFit="1" customWidth="1"/>
    <col min="14" max="14" width="29.42578125" style="1" customWidth="1"/>
    <col min="15" max="16384" width="8.85546875" style="1"/>
  </cols>
  <sheetData>
    <row r="1" spans="1:10" ht="26.25" customHeight="1" x14ac:dyDescent="0.35">
      <c r="A1" s="217" t="s">
        <v>87</v>
      </c>
      <c r="B1" s="217"/>
      <c r="C1" s="217"/>
      <c r="D1" s="217"/>
      <c r="E1" s="217"/>
      <c r="F1" s="217"/>
      <c r="G1" s="217"/>
      <c r="H1" s="217"/>
      <c r="I1" s="217"/>
      <c r="J1" s="217"/>
    </row>
    <row r="2" spans="1:10" x14ac:dyDescent="0.35">
      <c r="A2" s="110"/>
      <c r="B2" s="2" t="s">
        <v>0</v>
      </c>
      <c r="C2" s="3"/>
      <c r="D2" s="4"/>
      <c r="E2" s="4"/>
      <c r="F2" s="4"/>
      <c r="G2" s="100"/>
      <c r="H2" s="100"/>
      <c r="I2" s="100"/>
      <c r="J2" s="101"/>
    </row>
    <row r="3" spans="1:10" x14ac:dyDescent="0.35">
      <c r="A3" s="15" t="s">
        <v>1</v>
      </c>
      <c r="B3" s="5" t="s">
        <v>2</v>
      </c>
      <c r="C3" s="6" t="s">
        <v>3</v>
      </c>
      <c r="D3" s="5" t="s">
        <v>4</v>
      </c>
      <c r="E3" s="5" t="s">
        <v>5</v>
      </c>
      <c r="F3" s="5" t="s">
        <v>4</v>
      </c>
      <c r="G3" s="5" t="s">
        <v>6</v>
      </c>
      <c r="H3" s="5" t="s">
        <v>7</v>
      </c>
      <c r="I3" s="5" t="s">
        <v>8</v>
      </c>
      <c r="J3" s="5" t="s">
        <v>9</v>
      </c>
    </row>
    <row r="4" spans="1:10" x14ac:dyDescent="0.35">
      <c r="A4" s="15"/>
      <c r="B4" s="15"/>
      <c r="C4" s="14"/>
      <c r="D4" s="15"/>
      <c r="E4" s="15"/>
      <c r="F4" s="15"/>
      <c r="G4" s="15"/>
      <c r="H4" s="15"/>
      <c r="I4" s="15"/>
      <c r="J4" s="15"/>
    </row>
    <row r="5" spans="1:10" x14ac:dyDescent="0.35">
      <c r="A5" s="15">
        <v>1.1000000000000001</v>
      </c>
      <c r="B5" s="7" t="s">
        <v>61</v>
      </c>
      <c r="C5" s="8"/>
      <c r="D5" s="9"/>
      <c r="E5" s="9"/>
      <c r="F5" s="9"/>
      <c r="G5" s="9"/>
      <c r="H5" s="9"/>
      <c r="I5" s="9"/>
      <c r="J5" s="9"/>
    </row>
    <row r="6" spans="1:10" x14ac:dyDescent="0.35">
      <c r="A6" s="15"/>
      <c r="B6" s="10" t="s">
        <v>62</v>
      </c>
      <c r="C6" s="10"/>
      <c r="D6" s="10"/>
      <c r="E6" s="10"/>
      <c r="F6" s="10"/>
      <c r="G6" s="12"/>
      <c r="H6" s="10"/>
      <c r="I6" s="10"/>
      <c r="J6" s="10"/>
    </row>
    <row r="7" spans="1:10" x14ac:dyDescent="0.35">
      <c r="A7" s="15"/>
      <c r="B7" s="106" t="s">
        <v>42</v>
      </c>
      <c r="C7" s="16" t="s">
        <v>10</v>
      </c>
      <c r="D7" s="99">
        <v>1</v>
      </c>
      <c r="E7" s="99" t="s">
        <v>5</v>
      </c>
      <c r="F7" s="99">
        <v>2</v>
      </c>
      <c r="G7" s="99">
        <v>8</v>
      </c>
      <c r="H7" s="99">
        <v>1</v>
      </c>
      <c r="I7" s="99">
        <v>4.2</v>
      </c>
      <c r="J7" s="58">
        <f t="shared" ref="J7" si="0">I7*H7*G7*F7*D7</f>
        <v>67.2</v>
      </c>
    </row>
    <row r="8" spans="1:10" x14ac:dyDescent="0.35">
      <c r="A8" s="15"/>
      <c r="B8" s="106" t="s">
        <v>42</v>
      </c>
      <c r="C8" s="16" t="s">
        <v>10</v>
      </c>
      <c r="D8" s="99">
        <v>1</v>
      </c>
      <c r="E8" s="99" t="s">
        <v>5</v>
      </c>
      <c r="F8" s="99">
        <v>2</v>
      </c>
      <c r="G8" s="99">
        <v>3.2</v>
      </c>
      <c r="H8" s="99">
        <v>1</v>
      </c>
      <c r="I8" s="99">
        <v>4.2</v>
      </c>
      <c r="J8" s="58">
        <f t="shared" ref="J8" si="1">I8*H8*G8*F8*D8</f>
        <v>26.880000000000003</v>
      </c>
    </row>
    <row r="9" spans="1:10" x14ac:dyDescent="0.35">
      <c r="A9" s="15"/>
      <c r="B9" s="20" t="s">
        <v>43</v>
      </c>
      <c r="C9" s="21"/>
      <c r="D9" s="22"/>
      <c r="E9" s="22"/>
      <c r="F9" s="22"/>
      <c r="G9" s="102"/>
      <c r="H9" s="102"/>
      <c r="I9" s="102"/>
      <c r="J9" s="103">
        <f>SUM(J7:J8)+SUM(J7:J8)*20%</f>
        <v>112.89600000000002</v>
      </c>
    </row>
    <row r="10" spans="1:10" x14ac:dyDescent="0.35">
      <c r="A10" s="15"/>
      <c r="B10" s="15"/>
      <c r="C10" s="14"/>
      <c r="D10" s="99"/>
      <c r="E10" s="99"/>
      <c r="F10" s="99"/>
      <c r="G10" s="99"/>
      <c r="H10" s="99"/>
      <c r="I10" s="99"/>
      <c r="J10" s="99"/>
    </row>
    <row r="11" spans="1:10" x14ac:dyDescent="0.35">
      <c r="A11" s="15">
        <v>1.2</v>
      </c>
      <c r="B11" s="10" t="s">
        <v>90</v>
      </c>
      <c r="C11" s="10"/>
      <c r="D11" s="10"/>
      <c r="E11" s="10"/>
      <c r="F11" s="10"/>
      <c r="G11" s="12"/>
      <c r="H11" s="10"/>
      <c r="I11" s="10"/>
      <c r="J11" s="10"/>
    </row>
    <row r="12" spans="1:10" x14ac:dyDescent="0.35">
      <c r="A12" s="15"/>
      <c r="B12" s="106" t="s">
        <v>44</v>
      </c>
      <c r="C12" s="16" t="s">
        <v>4</v>
      </c>
      <c r="D12" s="99">
        <v>1</v>
      </c>
      <c r="E12" s="99" t="s">
        <v>5</v>
      </c>
      <c r="F12" s="99">
        <v>20</v>
      </c>
      <c r="G12" s="99">
        <v>1</v>
      </c>
      <c r="H12" s="99">
        <v>1</v>
      </c>
      <c r="I12" s="99">
        <v>1</v>
      </c>
      <c r="J12" s="58">
        <f t="shared" ref="J12" si="2">I12*H12*G12*F12*D12</f>
        <v>20</v>
      </c>
    </row>
    <row r="13" spans="1:10" x14ac:dyDescent="0.35">
      <c r="A13" s="15"/>
      <c r="B13" s="20" t="s">
        <v>43</v>
      </c>
      <c r="C13" s="21"/>
      <c r="D13" s="22"/>
      <c r="E13" s="22"/>
      <c r="F13" s="22"/>
      <c r="G13" s="102"/>
      <c r="H13" s="102"/>
      <c r="I13" s="102"/>
      <c r="J13" s="103">
        <f>SUM(J12)+SUM(J12)*20%</f>
        <v>24</v>
      </c>
    </row>
    <row r="14" spans="1:10" x14ac:dyDescent="0.35">
      <c r="A14" s="15"/>
      <c r="B14" s="15"/>
      <c r="C14" s="14"/>
      <c r="D14" s="15"/>
      <c r="E14" s="15"/>
      <c r="F14" s="15"/>
      <c r="G14" s="15"/>
      <c r="H14" s="15"/>
      <c r="I14" s="15"/>
      <c r="J14" s="15"/>
    </row>
    <row r="15" spans="1:10" x14ac:dyDescent="0.35">
      <c r="A15" s="15">
        <v>1.3</v>
      </c>
      <c r="B15" s="10" t="s">
        <v>139</v>
      </c>
      <c r="C15" s="10"/>
      <c r="D15" s="10"/>
      <c r="E15" s="10"/>
      <c r="F15" s="10"/>
      <c r="G15" s="12"/>
      <c r="H15" s="10"/>
      <c r="I15" s="10"/>
      <c r="J15" s="10"/>
    </row>
    <row r="16" spans="1:10" x14ac:dyDescent="0.35">
      <c r="A16" s="15"/>
      <c r="B16" s="106" t="s">
        <v>59</v>
      </c>
      <c r="C16" s="16" t="s">
        <v>10</v>
      </c>
      <c r="D16" s="99">
        <v>1</v>
      </c>
      <c r="E16" s="99" t="s">
        <v>5</v>
      </c>
      <c r="F16" s="99">
        <v>1</v>
      </c>
      <c r="G16" s="99">
        <v>8</v>
      </c>
      <c r="H16" s="99">
        <v>1</v>
      </c>
      <c r="I16" s="99">
        <v>0.6</v>
      </c>
      <c r="J16" s="58">
        <f t="shared" ref="J16:J17" si="3">I16*H16*G16*F16*D16</f>
        <v>4.8</v>
      </c>
    </row>
    <row r="17" spans="1:10" x14ac:dyDescent="0.35">
      <c r="A17" s="15"/>
      <c r="B17" s="106" t="s">
        <v>59</v>
      </c>
      <c r="C17" s="16" t="s">
        <v>10</v>
      </c>
      <c r="D17" s="99">
        <v>2</v>
      </c>
      <c r="E17" s="99" t="s">
        <v>5</v>
      </c>
      <c r="F17" s="99">
        <v>2</v>
      </c>
      <c r="G17" s="99">
        <v>3.5</v>
      </c>
      <c r="H17" s="99">
        <v>1</v>
      </c>
      <c r="I17" s="99">
        <v>4.2</v>
      </c>
      <c r="J17" s="58">
        <f t="shared" si="3"/>
        <v>58.800000000000004</v>
      </c>
    </row>
    <row r="18" spans="1:10" x14ac:dyDescent="0.35">
      <c r="A18" s="15"/>
      <c r="B18" s="106" t="s">
        <v>59</v>
      </c>
      <c r="C18" s="16" t="s">
        <v>10</v>
      </c>
      <c r="D18" s="99">
        <v>1</v>
      </c>
      <c r="E18" s="99" t="s">
        <v>5</v>
      </c>
      <c r="F18" s="99">
        <v>2</v>
      </c>
      <c r="G18" s="99">
        <v>2.7</v>
      </c>
      <c r="H18" s="99">
        <v>1</v>
      </c>
      <c r="I18" s="99">
        <v>4.2</v>
      </c>
      <c r="J18" s="58">
        <f t="shared" ref="J18" si="4">I18*H18*G18*F18*D18</f>
        <v>22.680000000000003</v>
      </c>
    </row>
    <row r="19" spans="1:10" x14ac:dyDescent="0.35">
      <c r="A19" s="15"/>
      <c r="B19" s="106" t="s">
        <v>59</v>
      </c>
      <c r="C19" s="16" t="s">
        <v>10</v>
      </c>
      <c r="D19" s="99">
        <v>1</v>
      </c>
      <c r="E19" s="99" t="s">
        <v>5</v>
      </c>
      <c r="F19" s="99">
        <v>2</v>
      </c>
      <c r="G19" s="99">
        <v>5.9</v>
      </c>
      <c r="H19" s="99">
        <v>1</v>
      </c>
      <c r="I19" s="99">
        <v>4.2</v>
      </c>
      <c r="J19" s="58">
        <f t="shared" ref="J19" si="5">I19*H19*G19*F19*D19</f>
        <v>49.56</v>
      </c>
    </row>
    <row r="20" spans="1:10" x14ac:dyDescent="0.35">
      <c r="A20" s="15"/>
      <c r="B20" s="106" t="s">
        <v>59</v>
      </c>
      <c r="C20" s="16" t="s">
        <v>10</v>
      </c>
      <c r="D20" s="99">
        <v>1</v>
      </c>
      <c r="E20" s="99" t="s">
        <v>5</v>
      </c>
      <c r="F20" s="99">
        <v>2</v>
      </c>
      <c r="G20" s="99">
        <v>7.8</v>
      </c>
      <c r="H20" s="99">
        <v>1</v>
      </c>
      <c r="I20" s="99">
        <v>4.2</v>
      </c>
      <c r="J20" s="58">
        <f t="shared" ref="J20" si="6">I20*H20*G20*F20*D20</f>
        <v>65.52</v>
      </c>
    </row>
    <row r="21" spans="1:10" x14ac:dyDescent="0.35">
      <c r="A21" s="15"/>
      <c r="B21" s="106" t="s">
        <v>59</v>
      </c>
      <c r="C21" s="16" t="s">
        <v>10</v>
      </c>
      <c r="D21" s="99">
        <v>4</v>
      </c>
      <c r="E21" s="99" t="s">
        <v>5</v>
      </c>
      <c r="F21" s="99">
        <v>2</v>
      </c>
      <c r="G21" s="99">
        <v>1.5</v>
      </c>
      <c r="H21" s="99">
        <v>1</v>
      </c>
      <c r="I21" s="99">
        <v>4.2</v>
      </c>
      <c r="J21" s="58">
        <f t="shared" ref="J21" si="7">I21*H21*G21*F21*D21</f>
        <v>50.400000000000006</v>
      </c>
    </row>
    <row r="22" spans="1:10" x14ac:dyDescent="0.35">
      <c r="A22" s="15"/>
      <c r="B22" s="106" t="s">
        <v>141</v>
      </c>
      <c r="C22" s="16" t="s">
        <v>10</v>
      </c>
      <c r="D22" s="99">
        <v>1</v>
      </c>
      <c r="E22" s="99" t="s">
        <v>5</v>
      </c>
      <c r="F22" s="99">
        <v>1</v>
      </c>
      <c r="G22" s="99">
        <v>14.8</v>
      </c>
      <c r="H22" s="99">
        <v>1</v>
      </c>
      <c r="I22" s="99">
        <v>4.2</v>
      </c>
      <c r="J22" s="58">
        <f t="shared" ref="J22" si="8">I22*H22*G22*F22*D22</f>
        <v>62.160000000000004</v>
      </c>
    </row>
    <row r="23" spans="1:10" x14ac:dyDescent="0.35">
      <c r="A23" s="15"/>
      <c r="B23" s="106" t="s">
        <v>59</v>
      </c>
      <c r="C23" s="16" t="s">
        <v>10</v>
      </c>
      <c r="D23" s="99">
        <v>1</v>
      </c>
      <c r="E23" s="99" t="s">
        <v>5</v>
      </c>
      <c r="F23" s="99">
        <v>2</v>
      </c>
      <c r="G23" s="99">
        <v>2.5</v>
      </c>
      <c r="H23" s="99">
        <v>1</v>
      </c>
      <c r="I23" s="99">
        <v>4.2</v>
      </c>
      <c r="J23" s="58">
        <f t="shared" ref="J23" si="9">I23*H23*G23*F23*D23</f>
        <v>21</v>
      </c>
    </row>
    <row r="24" spans="1:10" x14ac:dyDescent="0.35">
      <c r="A24" s="15"/>
      <c r="B24" s="20" t="s">
        <v>43</v>
      </c>
      <c r="C24" s="21"/>
      <c r="D24" s="22"/>
      <c r="E24" s="22"/>
      <c r="F24" s="22"/>
      <c r="G24" s="102"/>
      <c r="H24" s="102"/>
      <c r="I24" s="102"/>
      <c r="J24" s="103">
        <f>SUM(J16:J23)+SUM(J16:J23)*20%</f>
        <v>401.904</v>
      </c>
    </row>
    <row r="25" spans="1:10" x14ac:dyDescent="0.35">
      <c r="A25" s="15"/>
      <c r="B25" s="15"/>
      <c r="C25" s="14"/>
      <c r="D25" s="15"/>
      <c r="E25" s="15"/>
      <c r="F25" s="15"/>
      <c r="G25" s="15"/>
      <c r="H25" s="15"/>
      <c r="I25" s="15"/>
      <c r="J25" s="15"/>
    </row>
    <row r="26" spans="1:10" x14ac:dyDescent="0.35">
      <c r="A26" s="15">
        <v>1.4</v>
      </c>
      <c r="B26" s="10" t="s">
        <v>60</v>
      </c>
      <c r="C26" s="10"/>
      <c r="D26" s="10"/>
      <c r="E26" s="10"/>
      <c r="F26" s="10"/>
      <c r="G26" s="12"/>
      <c r="H26" s="10"/>
      <c r="I26" s="10"/>
      <c r="J26" s="10"/>
    </row>
    <row r="27" spans="1:10" x14ac:dyDescent="0.35">
      <c r="A27" s="15"/>
      <c r="B27" s="106" t="s">
        <v>59</v>
      </c>
      <c r="C27" s="16" t="s">
        <v>10</v>
      </c>
      <c r="D27" s="99">
        <v>2</v>
      </c>
      <c r="E27" s="99" t="s">
        <v>5</v>
      </c>
      <c r="F27" s="99">
        <v>2</v>
      </c>
      <c r="G27" s="99">
        <v>8</v>
      </c>
      <c r="H27" s="99">
        <v>1</v>
      </c>
      <c r="I27" s="99">
        <v>0.6</v>
      </c>
      <c r="J27" s="58">
        <f t="shared" ref="J27:J34" si="10">I27*H27*G27*F27*D27</f>
        <v>19.2</v>
      </c>
    </row>
    <row r="28" spans="1:10" x14ac:dyDescent="0.35">
      <c r="A28" s="15"/>
      <c r="B28" s="106" t="s">
        <v>59</v>
      </c>
      <c r="C28" s="16" t="s">
        <v>10</v>
      </c>
      <c r="D28" s="99">
        <v>3</v>
      </c>
      <c r="E28" s="99" t="s">
        <v>5</v>
      </c>
      <c r="F28" s="99">
        <v>2</v>
      </c>
      <c r="G28" s="99">
        <v>3.5</v>
      </c>
      <c r="H28" s="99">
        <v>1</v>
      </c>
      <c r="I28" s="99">
        <v>4.2</v>
      </c>
      <c r="J28" s="58">
        <f t="shared" si="10"/>
        <v>88.2</v>
      </c>
    </row>
    <row r="29" spans="1:10" x14ac:dyDescent="0.35">
      <c r="A29" s="15"/>
      <c r="B29" s="106" t="s">
        <v>59</v>
      </c>
      <c r="C29" s="16" t="s">
        <v>10</v>
      </c>
      <c r="D29" s="99">
        <v>2</v>
      </c>
      <c r="E29" s="99" t="s">
        <v>5</v>
      </c>
      <c r="F29" s="99">
        <v>2</v>
      </c>
      <c r="G29" s="99">
        <v>2.7</v>
      </c>
      <c r="H29" s="99">
        <v>1</v>
      </c>
      <c r="I29" s="99">
        <v>4.2</v>
      </c>
      <c r="J29" s="58">
        <f t="shared" si="10"/>
        <v>45.360000000000007</v>
      </c>
    </row>
    <row r="30" spans="1:10" x14ac:dyDescent="0.35">
      <c r="A30" s="15"/>
      <c r="B30" s="106" t="s">
        <v>59</v>
      </c>
      <c r="C30" s="16" t="s">
        <v>10</v>
      </c>
      <c r="D30" s="99">
        <v>2</v>
      </c>
      <c r="E30" s="99" t="s">
        <v>5</v>
      </c>
      <c r="F30" s="99">
        <v>2</v>
      </c>
      <c r="G30" s="99">
        <v>5.9</v>
      </c>
      <c r="H30" s="99">
        <v>1</v>
      </c>
      <c r="I30" s="99">
        <v>4.2</v>
      </c>
      <c r="J30" s="58">
        <f t="shared" si="10"/>
        <v>99.12</v>
      </c>
    </row>
    <row r="31" spans="1:10" x14ac:dyDescent="0.35">
      <c r="A31" s="15"/>
      <c r="B31" s="106" t="s">
        <v>59</v>
      </c>
      <c r="C31" s="16" t="s">
        <v>10</v>
      </c>
      <c r="D31" s="99">
        <v>2</v>
      </c>
      <c r="E31" s="99" t="s">
        <v>5</v>
      </c>
      <c r="F31" s="99">
        <v>2</v>
      </c>
      <c r="G31" s="99">
        <v>7.8</v>
      </c>
      <c r="H31" s="99">
        <v>1</v>
      </c>
      <c r="I31" s="99">
        <v>4.2</v>
      </c>
      <c r="J31" s="58">
        <f t="shared" si="10"/>
        <v>131.04</v>
      </c>
    </row>
    <row r="32" spans="1:10" x14ac:dyDescent="0.35">
      <c r="A32" s="15"/>
      <c r="B32" s="106" t="s">
        <v>59</v>
      </c>
      <c r="C32" s="16" t="s">
        <v>10</v>
      </c>
      <c r="D32" s="99">
        <v>4</v>
      </c>
      <c r="E32" s="99" t="s">
        <v>5</v>
      </c>
      <c r="F32" s="99">
        <v>2</v>
      </c>
      <c r="G32" s="99">
        <v>1.5</v>
      </c>
      <c r="H32" s="99">
        <v>1</v>
      </c>
      <c r="I32" s="99">
        <v>4.2</v>
      </c>
      <c r="J32" s="58">
        <f t="shared" si="10"/>
        <v>50.400000000000006</v>
      </c>
    </row>
    <row r="33" spans="1:14" x14ac:dyDescent="0.35">
      <c r="A33" s="15"/>
      <c r="B33" s="106" t="s">
        <v>141</v>
      </c>
      <c r="C33" s="16" t="s">
        <v>10</v>
      </c>
      <c r="D33" s="99">
        <v>2</v>
      </c>
      <c r="E33" s="99" t="s">
        <v>5</v>
      </c>
      <c r="F33" s="99">
        <v>1</v>
      </c>
      <c r="G33" s="99">
        <v>14.8</v>
      </c>
      <c r="H33" s="99">
        <v>1</v>
      </c>
      <c r="I33" s="99">
        <v>4.2</v>
      </c>
      <c r="J33" s="58">
        <f t="shared" si="10"/>
        <v>124.32000000000001</v>
      </c>
    </row>
    <row r="34" spans="1:14" x14ac:dyDescent="0.35">
      <c r="A34" s="15"/>
      <c r="B34" s="106" t="s">
        <v>59</v>
      </c>
      <c r="C34" s="16" t="s">
        <v>10</v>
      </c>
      <c r="D34" s="99">
        <v>2</v>
      </c>
      <c r="E34" s="99" t="s">
        <v>5</v>
      </c>
      <c r="F34" s="99">
        <v>2</v>
      </c>
      <c r="G34" s="99">
        <v>2.5</v>
      </c>
      <c r="H34" s="99">
        <v>1</v>
      </c>
      <c r="I34" s="99">
        <v>4.2</v>
      </c>
      <c r="J34" s="58">
        <f t="shared" si="10"/>
        <v>42</v>
      </c>
    </row>
    <row r="35" spans="1:14" x14ac:dyDescent="0.35">
      <c r="A35" s="15"/>
      <c r="B35" s="20" t="s">
        <v>43</v>
      </c>
      <c r="C35" s="21"/>
      <c r="D35" s="22"/>
      <c r="E35" s="22"/>
      <c r="F35" s="22"/>
      <c r="G35" s="102"/>
      <c r="H35" s="102"/>
      <c r="I35" s="102"/>
      <c r="J35" s="103">
        <f>SUM(J27:J34)+SUM(J27:J34)*30%</f>
        <v>779.53200000000015</v>
      </c>
    </row>
    <row r="36" spans="1:14" x14ac:dyDescent="0.35">
      <c r="A36" s="15"/>
      <c r="B36" s="15"/>
      <c r="C36" s="14"/>
      <c r="D36" s="15"/>
      <c r="E36" s="15"/>
      <c r="F36" s="15"/>
      <c r="G36" s="15"/>
      <c r="H36" s="15"/>
      <c r="I36" s="15"/>
      <c r="J36" s="15"/>
    </row>
    <row r="37" spans="1:14" x14ac:dyDescent="0.35">
      <c r="A37" s="15">
        <v>1.5</v>
      </c>
      <c r="B37" s="10" t="s">
        <v>143</v>
      </c>
      <c r="C37" s="14"/>
      <c r="D37" s="15"/>
      <c r="E37" s="15"/>
      <c r="F37" s="15"/>
      <c r="G37" s="15"/>
      <c r="H37" s="15"/>
      <c r="I37" s="15"/>
      <c r="J37" s="15"/>
    </row>
    <row r="38" spans="1:14" x14ac:dyDescent="0.35">
      <c r="A38" s="15"/>
      <c r="B38" s="106" t="s">
        <v>166</v>
      </c>
      <c r="C38" s="45" t="s">
        <v>4</v>
      </c>
      <c r="D38" s="142">
        <v>12</v>
      </c>
      <c r="E38" s="99" t="s">
        <v>5</v>
      </c>
      <c r="F38" s="99">
        <v>1</v>
      </c>
      <c r="G38" s="99">
        <v>1</v>
      </c>
      <c r="H38" s="99">
        <v>1</v>
      </c>
      <c r="I38" s="99">
        <v>1</v>
      </c>
      <c r="J38" s="58">
        <f t="shared" ref="J38" si="11">I38*H38*G38*F38*D38</f>
        <v>12</v>
      </c>
    </row>
    <row r="39" spans="1:14" x14ac:dyDescent="0.35">
      <c r="A39" s="15"/>
      <c r="B39" s="20"/>
      <c r="C39" s="21"/>
      <c r="D39" s="22"/>
      <c r="E39" s="22"/>
      <c r="F39" s="22"/>
      <c r="G39" s="102"/>
      <c r="H39" s="102"/>
      <c r="I39" s="102"/>
      <c r="J39" s="103">
        <f>SUM(J38)</f>
        <v>12</v>
      </c>
    </row>
    <row r="40" spans="1:14" x14ac:dyDescent="0.35">
      <c r="A40" s="15"/>
      <c r="B40" s="15"/>
      <c r="C40" s="14"/>
      <c r="D40" s="15"/>
      <c r="E40" s="15"/>
      <c r="F40" s="15"/>
      <c r="G40" s="15"/>
      <c r="H40" s="15"/>
      <c r="I40" s="15"/>
      <c r="J40" s="15"/>
    </row>
    <row r="41" spans="1:14" x14ac:dyDescent="0.35">
      <c r="A41" s="15">
        <v>2</v>
      </c>
      <c r="B41" s="7" t="s">
        <v>12</v>
      </c>
      <c r="C41" s="8"/>
      <c r="D41" s="9"/>
      <c r="E41" s="9"/>
      <c r="F41" s="9"/>
      <c r="G41" s="9"/>
      <c r="H41" s="9"/>
      <c r="I41" s="9"/>
      <c r="J41" s="9"/>
    </row>
    <row r="42" spans="1:14" x14ac:dyDescent="0.35">
      <c r="A42" s="15">
        <v>2.1</v>
      </c>
      <c r="B42" s="10" t="s">
        <v>13</v>
      </c>
      <c r="C42" s="11"/>
      <c r="D42" s="12"/>
      <c r="E42" s="12"/>
      <c r="F42" s="12"/>
      <c r="G42" s="12"/>
      <c r="H42" s="12"/>
      <c r="I42" s="12"/>
      <c r="J42" s="12"/>
    </row>
    <row r="43" spans="1:14" x14ac:dyDescent="0.35">
      <c r="A43" s="105"/>
      <c r="B43" s="13" t="s">
        <v>45</v>
      </c>
      <c r="C43" s="14"/>
      <c r="D43" s="15"/>
      <c r="E43" s="15"/>
      <c r="F43" s="15"/>
      <c r="G43" s="15"/>
      <c r="H43" s="15"/>
      <c r="I43" s="15"/>
      <c r="J43" s="15"/>
      <c r="N43" s="17"/>
    </row>
    <row r="44" spans="1:14" x14ac:dyDescent="0.35">
      <c r="A44" s="105"/>
      <c r="B44" s="19" t="s">
        <v>13</v>
      </c>
      <c r="C44" s="16" t="s">
        <v>10</v>
      </c>
      <c r="D44" s="18">
        <v>1</v>
      </c>
      <c r="E44" s="18" t="s">
        <v>5</v>
      </c>
      <c r="F44" s="18">
        <v>2</v>
      </c>
      <c r="G44" s="58">
        <v>12.5</v>
      </c>
      <c r="H44" s="58">
        <v>0.3</v>
      </c>
      <c r="I44" s="58">
        <v>1</v>
      </c>
      <c r="J44" s="58">
        <f t="shared" ref="J44" si="12">I44*H44*G44*F44*D44</f>
        <v>7.5</v>
      </c>
      <c r="N44" s="17"/>
    </row>
    <row r="45" spans="1:14" x14ac:dyDescent="0.35">
      <c r="A45" s="105"/>
      <c r="B45" s="19" t="s">
        <v>13</v>
      </c>
      <c r="C45" s="16" t="s">
        <v>10</v>
      </c>
      <c r="D45" s="18">
        <v>1</v>
      </c>
      <c r="E45" s="18" t="s">
        <v>5</v>
      </c>
      <c r="F45" s="18">
        <v>2</v>
      </c>
      <c r="G45" s="58">
        <v>6</v>
      </c>
      <c r="H45" s="58">
        <v>0.3</v>
      </c>
      <c r="I45" s="58">
        <v>1</v>
      </c>
      <c r="J45" s="58">
        <f t="shared" ref="J45" si="13">I45*H45*G45*F45*D45</f>
        <v>3.5999999999999996</v>
      </c>
      <c r="N45" s="17"/>
    </row>
    <row r="46" spans="1:14" x14ac:dyDescent="0.35">
      <c r="A46" s="105"/>
      <c r="B46" s="13" t="s">
        <v>149</v>
      </c>
      <c r="C46" s="14"/>
      <c r="D46" s="15"/>
      <c r="E46" s="15"/>
      <c r="F46" s="15"/>
      <c r="G46" s="15"/>
      <c r="H46" s="15"/>
      <c r="I46" s="15"/>
      <c r="J46" s="15"/>
      <c r="N46" s="17"/>
    </row>
    <row r="47" spans="1:14" x14ac:dyDescent="0.35">
      <c r="A47" s="105"/>
      <c r="B47" s="19" t="s">
        <v>13</v>
      </c>
      <c r="C47" s="16" t="s">
        <v>10</v>
      </c>
      <c r="D47" s="18">
        <v>1</v>
      </c>
      <c r="E47" s="18" t="s">
        <v>5</v>
      </c>
      <c r="F47" s="18">
        <v>2</v>
      </c>
      <c r="G47" s="58">
        <v>5.9</v>
      </c>
      <c r="H47" s="58">
        <v>0.3</v>
      </c>
      <c r="I47" s="58">
        <v>1</v>
      </c>
      <c r="J47" s="58">
        <f t="shared" ref="J47" si="14">I47*H47*G47*F47*D47</f>
        <v>3.54</v>
      </c>
      <c r="N47" s="17"/>
    </row>
    <row r="48" spans="1:14" x14ac:dyDescent="0.35">
      <c r="A48" s="105"/>
      <c r="B48" s="19" t="s">
        <v>13</v>
      </c>
      <c r="C48" s="16" t="s">
        <v>10</v>
      </c>
      <c r="D48" s="18">
        <v>1</v>
      </c>
      <c r="E48" s="18" t="s">
        <v>5</v>
      </c>
      <c r="F48" s="18">
        <v>2</v>
      </c>
      <c r="G48" s="58">
        <v>6.5</v>
      </c>
      <c r="H48" s="58">
        <v>0.3</v>
      </c>
      <c r="I48" s="58">
        <v>1</v>
      </c>
      <c r="J48" s="58">
        <f t="shared" ref="J48" si="15">I48*H48*G48*F48*D48</f>
        <v>3.9</v>
      </c>
      <c r="N48" s="17"/>
    </row>
    <row r="49" spans="1:14" x14ac:dyDescent="0.35">
      <c r="A49" s="105"/>
      <c r="B49" s="13" t="s">
        <v>47</v>
      </c>
      <c r="C49" s="14"/>
      <c r="D49" s="15"/>
      <c r="E49" s="15"/>
      <c r="F49" s="15"/>
      <c r="G49" s="15"/>
      <c r="H49" s="15"/>
      <c r="I49" s="15"/>
      <c r="J49" s="15"/>
      <c r="N49" s="17"/>
    </row>
    <row r="50" spans="1:14" x14ac:dyDescent="0.35">
      <c r="A50" s="105"/>
      <c r="B50" s="19" t="s">
        <v>13</v>
      </c>
      <c r="C50" s="16" t="s">
        <v>10</v>
      </c>
      <c r="D50" s="18">
        <v>1</v>
      </c>
      <c r="E50" s="18" t="s">
        <v>5</v>
      </c>
      <c r="F50" s="18">
        <v>2</v>
      </c>
      <c r="G50" s="58">
        <v>12.5</v>
      </c>
      <c r="H50" s="58">
        <v>0.3</v>
      </c>
      <c r="I50" s="58">
        <v>1</v>
      </c>
      <c r="J50" s="58">
        <f t="shared" ref="J50" si="16">I50*H50*G50*F50*D50</f>
        <v>7.5</v>
      </c>
      <c r="N50" s="17"/>
    </row>
    <row r="51" spans="1:14" x14ac:dyDescent="0.35">
      <c r="A51" s="105"/>
      <c r="B51" s="19" t="s">
        <v>13</v>
      </c>
      <c r="C51" s="16" t="s">
        <v>10</v>
      </c>
      <c r="D51" s="18">
        <v>1</v>
      </c>
      <c r="E51" s="18" t="s">
        <v>5</v>
      </c>
      <c r="F51" s="18">
        <v>2</v>
      </c>
      <c r="G51" s="58">
        <v>4.5999999999999996</v>
      </c>
      <c r="H51" s="58">
        <v>0.3</v>
      </c>
      <c r="I51" s="58">
        <v>1</v>
      </c>
      <c r="J51" s="58">
        <f t="shared" ref="J51" si="17">I51*H51*G51*F51*D51</f>
        <v>2.76</v>
      </c>
      <c r="N51" s="17"/>
    </row>
    <row r="52" spans="1:14" x14ac:dyDescent="0.35">
      <c r="A52" s="105"/>
      <c r="B52" s="13" t="s">
        <v>49</v>
      </c>
      <c r="C52" s="14"/>
      <c r="D52" s="15"/>
      <c r="E52" s="15"/>
      <c r="F52" s="15"/>
      <c r="G52" s="15"/>
      <c r="H52" s="15"/>
      <c r="I52" s="15"/>
      <c r="J52" s="15"/>
      <c r="N52" s="17"/>
    </row>
    <row r="53" spans="1:14" x14ac:dyDescent="0.35">
      <c r="A53" s="105"/>
      <c r="B53" s="19" t="s">
        <v>13</v>
      </c>
      <c r="C53" s="16" t="s">
        <v>10</v>
      </c>
      <c r="D53" s="18">
        <v>1</v>
      </c>
      <c r="E53" s="18" t="s">
        <v>5</v>
      </c>
      <c r="F53" s="18">
        <v>1</v>
      </c>
      <c r="G53" s="58">
        <v>5.9</v>
      </c>
      <c r="H53" s="58">
        <v>6.5</v>
      </c>
      <c r="I53" s="58">
        <v>1</v>
      </c>
      <c r="J53" s="58">
        <f t="shared" ref="J53" si="18">I53*H53*G53*F53*D53</f>
        <v>38.35</v>
      </c>
      <c r="N53" s="17"/>
    </row>
    <row r="54" spans="1:14" x14ac:dyDescent="0.35">
      <c r="A54" s="105"/>
      <c r="B54" s="13" t="s">
        <v>50</v>
      </c>
      <c r="C54" s="14"/>
      <c r="D54" s="15"/>
      <c r="E54" s="15"/>
      <c r="F54" s="15"/>
      <c r="G54" s="15"/>
      <c r="H54" s="15"/>
      <c r="I54" s="15"/>
      <c r="J54" s="15"/>
      <c r="N54" s="17"/>
    </row>
    <row r="55" spans="1:14" x14ac:dyDescent="0.35">
      <c r="A55" s="105"/>
      <c r="B55" s="19" t="s">
        <v>13</v>
      </c>
      <c r="C55" s="16" t="s">
        <v>10</v>
      </c>
      <c r="D55" s="18">
        <v>1</v>
      </c>
      <c r="E55" s="18" t="s">
        <v>5</v>
      </c>
      <c r="F55" s="18">
        <v>1</v>
      </c>
      <c r="G55" s="58">
        <v>6.5</v>
      </c>
      <c r="H55" s="58">
        <v>5.8</v>
      </c>
      <c r="I55" s="58">
        <v>1</v>
      </c>
      <c r="J55" s="58">
        <f t="shared" ref="J55" si="19">I55*H55*G55*F55*D55</f>
        <v>37.699999999999996</v>
      </c>
      <c r="N55" s="17"/>
    </row>
    <row r="56" spans="1:14" x14ac:dyDescent="0.35">
      <c r="A56" s="105"/>
      <c r="B56" s="20" t="s">
        <v>11</v>
      </c>
      <c r="C56" s="21" t="s">
        <v>10</v>
      </c>
      <c r="D56" s="22"/>
      <c r="E56" s="22"/>
      <c r="F56" s="22"/>
      <c r="G56" s="102"/>
      <c r="H56" s="102"/>
      <c r="I56" s="102"/>
      <c r="J56" s="103">
        <f>SUM(J44:J55)+SUM(J44:J55)*10%</f>
        <v>115.33499999999999</v>
      </c>
      <c r="N56" s="17"/>
    </row>
    <row r="57" spans="1:14" x14ac:dyDescent="0.35">
      <c r="A57" s="24"/>
      <c r="B57" s="25"/>
      <c r="C57" s="16"/>
      <c r="D57" s="18"/>
      <c r="E57" s="18"/>
      <c r="F57" s="18"/>
      <c r="G57" s="58"/>
      <c r="H57" s="58"/>
      <c r="I57" s="58"/>
      <c r="J57" s="58"/>
      <c r="N57" s="17"/>
    </row>
    <row r="58" spans="1:14" x14ac:dyDescent="0.35">
      <c r="A58" s="15">
        <v>2.2000000000000002</v>
      </c>
      <c r="B58" s="10" t="s">
        <v>150</v>
      </c>
      <c r="C58" s="11"/>
      <c r="D58" s="12"/>
      <c r="E58" s="12"/>
      <c r="F58" s="12"/>
      <c r="G58" s="12"/>
      <c r="H58" s="12"/>
      <c r="I58" s="12"/>
      <c r="J58" s="12"/>
    </row>
    <row r="59" spans="1:14" x14ac:dyDescent="0.35">
      <c r="A59" s="105"/>
      <c r="B59" s="13" t="s">
        <v>151</v>
      </c>
      <c r="C59" s="14"/>
      <c r="D59" s="15"/>
      <c r="E59" s="15"/>
      <c r="F59" s="15"/>
      <c r="G59" s="15"/>
      <c r="H59" s="15"/>
      <c r="I59" s="15"/>
      <c r="J59" s="15"/>
      <c r="N59" s="17"/>
    </row>
    <row r="60" spans="1:14" x14ac:dyDescent="0.35">
      <c r="A60" s="105"/>
      <c r="B60" s="19" t="s">
        <v>13</v>
      </c>
      <c r="C60" s="16" t="s">
        <v>10</v>
      </c>
      <c r="D60" s="18">
        <v>1</v>
      </c>
      <c r="E60" s="18" t="s">
        <v>5</v>
      </c>
      <c r="F60" s="18">
        <v>1</v>
      </c>
      <c r="G60" s="58">
        <v>12.5</v>
      </c>
      <c r="H60" s="58">
        <v>6.8</v>
      </c>
      <c r="I60" s="58">
        <v>1</v>
      </c>
      <c r="J60" s="58">
        <f t="shared" ref="J60" si="20">I60*H60*G60*F60*D60</f>
        <v>85</v>
      </c>
      <c r="N60" s="17"/>
    </row>
    <row r="61" spans="1:14" x14ac:dyDescent="0.35">
      <c r="A61" s="105"/>
      <c r="B61" s="20" t="s">
        <v>11</v>
      </c>
      <c r="C61" s="21" t="s">
        <v>10</v>
      </c>
      <c r="D61" s="22"/>
      <c r="E61" s="22"/>
      <c r="F61" s="22"/>
      <c r="G61" s="102"/>
      <c r="H61" s="102"/>
      <c r="I61" s="102"/>
      <c r="J61" s="103">
        <f>SUM(J60:J60)+SUM(J60:J60)*10%</f>
        <v>93.5</v>
      </c>
      <c r="N61" s="17"/>
    </row>
    <row r="62" spans="1:14" x14ac:dyDescent="0.35">
      <c r="A62" s="105"/>
      <c r="B62" s="25"/>
      <c r="C62" s="16"/>
      <c r="D62" s="18"/>
      <c r="E62" s="18"/>
      <c r="F62" s="18"/>
      <c r="G62" s="58"/>
      <c r="H62" s="58"/>
      <c r="I62" s="58"/>
      <c r="J62" s="58"/>
      <c r="N62" s="17"/>
    </row>
    <row r="63" spans="1:14" x14ac:dyDescent="0.35">
      <c r="A63" s="105">
        <v>2.2999999999999998</v>
      </c>
      <c r="B63" s="10" t="s">
        <v>145</v>
      </c>
      <c r="C63" s="11"/>
      <c r="D63" s="12"/>
      <c r="E63" s="12"/>
      <c r="F63" s="12"/>
      <c r="G63" s="12"/>
      <c r="H63" s="12"/>
      <c r="I63" s="12"/>
      <c r="J63" s="12"/>
      <c r="N63" s="17"/>
    </row>
    <row r="64" spans="1:14" x14ac:dyDescent="0.35">
      <c r="A64" s="105"/>
      <c r="B64" s="13" t="s">
        <v>147</v>
      </c>
      <c r="C64" s="14"/>
      <c r="D64" s="15"/>
      <c r="E64" s="15"/>
      <c r="F64" s="15"/>
      <c r="G64" s="15"/>
      <c r="H64" s="15"/>
      <c r="I64" s="15"/>
      <c r="J64" s="15"/>
      <c r="N64" s="17"/>
    </row>
    <row r="65" spans="1:14" x14ac:dyDescent="0.35">
      <c r="A65" s="105"/>
      <c r="B65" s="19" t="s">
        <v>148</v>
      </c>
      <c r="C65" s="16" t="s">
        <v>10</v>
      </c>
      <c r="D65" s="18">
        <v>1</v>
      </c>
      <c r="E65" s="18" t="s">
        <v>5</v>
      </c>
      <c r="F65" s="18">
        <v>1</v>
      </c>
      <c r="G65" s="58">
        <v>12.5</v>
      </c>
      <c r="H65" s="58">
        <v>4.5</v>
      </c>
      <c r="I65" s="58">
        <v>1</v>
      </c>
      <c r="J65" s="58">
        <f t="shared" ref="J65" si="21">I65*H65*G65*F65*D65</f>
        <v>56.25</v>
      </c>
      <c r="N65" s="17"/>
    </row>
    <row r="66" spans="1:14" x14ac:dyDescent="0.35">
      <c r="A66" s="105"/>
      <c r="B66" s="13" t="s">
        <v>146</v>
      </c>
      <c r="C66" s="14"/>
      <c r="D66" s="15"/>
      <c r="E66" s="15"/>
      <c r="F66" s="15"/>
      <c r="G66" s="15"/>
      <c r="H66" s="15"/>
      <c r="I66" s="15"/>
      <c r="J66" s="15"/>
      <c r="N66" s="17"/>
    </row>
    <row r="67" spans="1:14" x14ac:dyDescent="0.35">
      <c r="A67" s="105"/>
      <c r="B67" s="19" t="s">
        <v>148</v>
      </c>
      <c r="C67" s="16" t="s">
        <v>10</v>
      </c>
      <c r="D67" s="18">
        <v>1</v>
      </c>
      <c r="E67" s="18" t="s">
        <v>5</v>
      </c>
      <c r="F67" s="18">
        <v>1</v>
      </c>
      <c r="G67" s="58">
        <v>12.5</v>
      </c>
      <c r="H67" s="58">
        <v>3.5</v>
      </c>
      <c r="I67" s="58">
        <v>1</v>
      </c>
      <c r="J67" s="58">
        <f t="shared" ref="J67" si="22">I67*H67*G67*F67*D67</f>
        <v>43.75</v>
      </c>
      <c r="N67" s="17"/>
    </row>
    <row r="68" spans="1:14" x14ac:dyDescent="0.35">
      <c r="A68" s="105"/>
      <c r="B68" s="20" t="s">
        <v>11</v>
      </c>
      <c r="C68" s="21" t="s">
        <v>10</v>
      </c>
      <c r="D68" s="22"/>
      <c r="E68" s="22"/>
      <c r="F68" s="22"/>
      <c r="G68" s="102"/>
      <c r="H68" s="102"/>
      <c r="I68" s="102"/>
      <c r="J68" s="103">
        <f>SUM(J64:J67)+SUM(J64:J67)*20%</f>
        <v>120</v>
      </c>
      <c r="N68" s="17"/>
    </row>
    <row r="69" spans="1:14" x14ac:dyDescent="0.35">
      <c r="A69" s="105"/>
      <c r="B69" s="25"/>
      <c r="C69" s="16"/>
      <c r="D69" s="18"/>
      <c r="E69" s="18"/>
      <c r="F69" s="18"/>
      <c r="G69" s="58"/>
      <c r="H69" s="58"/>
      <c r="I69" s="58"/>
      <c r="J69" s="58"/>
      <c r="N69" s="17"/>
    </row>
    <row r="70" spans="1:14" x14ac:dyDescent="0.35">
      <c r="A70" s="105">
        <v>2.4</v>
      </c>
      <c r="B70" s="10" t="s">
        <v>51</v>
      </c>
      <c r="C70" s="11"/>
      <c r="D70" s="12"/>
      <c r="E70" s="12"/>
      <c r="F70" s="12"/>
      <c r="G70" s="12"/>
      <c r="H70" s="12"/>
      <c r="I70" s="12"/>
      <c r="J70" s="12"/>
      <c r="N70" s="17"/>
    </row>
    <row r="71" spans="1:14" x14ac:dyDescent="0.35">
      <c r="A71" s="105"/>
      <c r="B71" s="13" t="s">
        <v>45</v>
      </c>
      <c r="C71" s="14"/>
      <c r="D71" s="15"/>
      <c r="E71" s="15"/>
      <c r="F71" s="15"/>
      <c r="G71" s="15"/>
      <c r="H71" s="15"/>
      <c r="I71" s="15"/>
      <c r="J71" s="15"/>
      <c r="N71" s="17"/>
    </row>
    <row r="72" spans="1:14" x14ac:dyDescent="0.35">
      <c r="A72" s="105"/>
      <c r="B72" s="19" t="s">
        <v>13</v>
      </c>
      <c r="C72" s="16" t="s">
        <v>10</v>
      </c>
      <c r="D72" s="18">
        <v>1</v>
      </c>
      <c r="E72" s="18" t="s">
        <v>5</v>
      </c>
      <c r="F72" s="18">
        <v>1</v>
      </c>
      <c r="G72" s="58">
        <v>12.5</v>
      </c>
      <c r="H72" s="58">
        <v>1.2</v>
      </c>
      <c r="I72" s="58">
        <v>1</v>
      </c>
      <c r="J72" s="58">
        <f t="shared" ref="J72" si="23">I72*H72*G72*F72*D72</f>
        <v>15</v>
      </c>
      <c r="N72" s="17"/>
    </row>
    <row r="73" spans="1:14" x14ac:dyDescent="0.35">
      <c r="A73" s="105"/>
      <c r="B73" s="19" t="s">
        <v>13</v>
      </c>
      <c r="C73" s="16" t="s">
        <v>10</v>
      </c>
      <c r="D73" s="18">
        <v>1</v>
      </c>
      <c r="E73" s="18" t="s">
        <v>5</v>
      </c>
      <c r="F73" s="18">
        <v>1</v>
      </c>
      <c r="G73" s="58">
        <v>6</v>
      </c>
      <c r="H73" s="58">
        <v>1.2</v>
      </c>
      <c r="I73" s="58">
        <v>1</v>
      </c>
      <c r="J73" s="58">
        <f t="shared" ref="J73" si="24">I73*H73*G73*F73*D73</f>
        <v>7.1999999999999993</v>
      </c>
      <c r="N73" s="17"/>
    </row>
    <row r="74" spans="1:14" x14ac:dyDescent="0.35">
      <c r="A74" s="105"/>
      <c r="B74" s="13" t="s">
        <v>46</v>
      </c>
      <c r="C74" s="14"/>
      <c r="D74" s="15"/>
      <c r="E74" s="15"/>
      <c r="F74" s="15"/>
      <c r="G74" s="15"/>
      <c r="H74" s="15"/>
      <c r="I74" s="15"/>
      <c r="J74" s="15"/>
      <c r="N74" s="17"/>
    </row>
    <row r="75" spans="1:14" x14ac:dyDescent="0.35">
      <c r="A75" s="105"/>
      <c r="B75" s="19" t="s">
        <v>13</v>
      </c>
      <c r="C75" s="16" t="s">
        <v>10</v>
      </c>
      <c r="D75" s="18">
        <v>1</v>
      </c>
      <c r="E75" s="18" t="s">
        <v>5</v>
      </c>
      <c r="F75" s="18">
        <v>2</v>
      </c>
      <c r="G75" s="58">
        <v>1.8</v>
      </c>
      <c r="H75" s="58">
        <v>1.2</v>
      </c>
      <c r="I75" s="58">
        <v>1</v>
      </c>
      <c r="J75" s="58">
        <f t="shared" ref="J75" si="25">I75*H75*G75*F75*D75</f>
        <v>4.32</v>
      </c>
      <c r="N75" s="17"/>
    </row>
    <row r="76" spans="1:14" x14ac:dyDescent="0.35">
      <c r="A76" s="105"/>
      <c r="B76" s="19" t="s">
        <v>13</v>
      </c>
      <c r="C76" s="16" t="s">
        <v>10</v>
      </c>
      <c r="D76" s="18">
        <v>1</v>
      </c>
      <c r="E76" s="18" t="s">
        <v>5</v>
      </c>
      <c r="F76" s="18">
        <v>2</v>
      </c>
      <c r="G76" s="58">
        <v>3</v>
      </c>
      <c r="H76" s="58">
        <v>1.2</v>
      </c>
      <c r="I76" s="58">
        <v>1</v>
      </c>
      <c r="J76" s="58">
        <f t="shared" ref="J76" si="26">I76*H76*G76*F76*D76</f>
        <v>7.1999999999999993</v>
      </c>
      <c r="N76" s="17"/>
    </row>
    <row r="77" spans="1:14" x14ac:dyDescent="0.35">
      <c r="A77" s="105"/>
      <c r="B77" s="13" t="s">
        <v>47</v>
      </c>
      <c r="C77" s="14"/>
      <c r="D77" s="15"/>
      <c r="E77" s="15"/>
      <c r="F77" s="15"/>
      <c r="G77" s="15"/>
      <c r="H77" s="15"/>
      <c r="I77" s="15"/>
      <c r="J77" s="15"/>
      <c r="N77" s="17"/>
    </row>
    <row r="78" spans="1:14" x14ac:dyDescent="0.35">
      <c r="A78" s="105"/>
      <c r="B78" s="19" t="s">
        <v>13</v>
      </c>
      <c r="C78" s="16" t="s">
        <v>10</v>
      </c>
      <c r="D78" s="18">
        <v>1</v>
      </c>
      <c r="E78" s="18" t="s">
        <v>5</v>
      </c>
      <c r="F78" s="18">
        <v>2</v>
      </c>
      <c r="G78" s="58">
        <v>8.5</v>
      </c>
      <c r="H78" s="58">
        <v>1.2</v>
      </c>
      <c r="I78" s="58">
        <v>1</v>
      </c>
      <c r="J78" s="58">
        <f t="shared" ref="J78" si="27">I78*H78*G78*F78*D78</f>
        <v>20.399999999999999</v>
      </c>
      <c r="N78" s="17"/>
    </row>
    <row r="79" spans="1:14" x14ac:dyDescent="0.35">
      <c r="A79" s="105"/>
      <c r="B79" s="19" t="s">
        <v>13</v>
      </c>
      <c r="C79" s="16" t="s">
        <v>10</v>
      </c>
      <c r="D79" s="18">
        <v>1</v>
      </c>
      <c r="E79" s="18" t="s">
        <v>5</v>
      </c>
      <c r="F79" s="18">
        <v>2</v>
      </c>
      <c r="G79" s="58">
        <v>2.5</v>
      </c>
      <c r="H79" s="58">
        <v>1.2</v>
      </c>
      <c r="I79" s="58">
        <v>1</v>
      </c>
      <c r="J79" s="58">
        <f t="shared" ref="J79" si="28">I79*H79*G79*F79*D79</f>
        <v>6</v>
      </c>
      <c r="N79" s="17"/>
    </row>
    <row r="80" spans="1:14" x14ac:dyDescent="0.35">
      <c r="A80" s="105"/>
      <c r="B80" s="13" t="s">
        <v>50</v>
      </c>
      <c r="C80" s="14"/>
      <c r="D80" s="15"/>
      <c r="E80" s="15"/>
      <c r="F80" s="15"/>
      <c r="G80" s="15"/>
      <c r="H80" s="15"/>
      <c r="I80" s="15"/>
      <c r="J80" s="15"/>
      <c r="N80" s="17"/>
    </row>
    <row r="81" spans="1:14" x14ac:dyDescent="0.35">
      <c r="A81" s="105"/>
      <c r="B81" s="19" t="s">
        <v>13</v>
      </c>
      <c r="C81" s="16" t="s">
        <v>10</v>
      </c>
      <c r="D81" s="18">
        <v>1</v>
      </c>
      <c r="E81" s="18" t="s">
        <v>5</v>
      </c>
      <c r="F81" s="18">
        <v>1</v>
      </c>
      <c r="G81" s="58">
        <v>2.4</v>
      </c>
      <c r="H81" s="58">
        <v>1.2</v>
      </c>
      <c r="I81" s="58">
        <v>1</v>
      </c>
      <c r="J81" s="58">
        <f t="shared" ref="J81" si="29">I81*H81*G81*F81*D81</f>
        <v>2.88</v>
      </c>
      <c r="N81" s="17"/>
    </row>
    <row r="82" spans="1:14" x14ac:dyDescent="0.35">
      <c r="A82" s="105"/>
      <c r="B82" s="19" t="s">
        <v>13</v>
      </c>
      <c r="C82" s="16" t="s">
        <v>10</v>
      </c>
      <c r="D82" s="18">
        <v>1</v>
      </c>
      <c r="E82" s="18" t="s">
        <v>5</v>
      </c>
      <c r="F82" s="18">
        <v>1</v>
      </c>
      <c r="G82" s="58">
        <v>2.4</v>
      </c>
      <c r="H82" s="58">
        <v>1.2</v>
      </c>
      <c r="I82" s="58">
        <v>1</v>
      </c>
      <c r="J82" s="58">
        <f t="shared" ref="J82" si="30">I82*H82*G82*F82*D82</f>
        <v>2.88</v>
      </c>
      <c r="N82" s="17"/>
    </row>
    <row r="83" spans="1:14" x14ac:dyDescent="0.35">
      <c r="A83" s="105"/>
      <c r="B83" s="20" t="s">
        <v>11</v>
      </c>
      <c r="C83" s="21" t="s">
        <v>10</v>
      </c>
      <c r="D83" s="22"/>
      <c r="E83" s="22"/>
      <c r="F83" s="22"/>
      <c r="G83" s="102"/>
      <c r="H83" s="102"/>
      <c r="I83" s="102"/>
      <c r="J83" s="103">
        <f>SUM(J72:J82)+SUM(J72:J82)*10%</f>
        <v>72.467999999999989</v>
      </c>
      <c r="N83" s="17"/>
    </row>
    <row r="84" spans="1:14" x14ac:dyDescent="0.35">
      <c r="A84" s="105"/>
      <c r="B84" s="25"/>
      <c r="C84" s="16"/>
      <c r="D84" s="18"/>
      <c r="E84" s="18"/>
      <c r="F84" s="18"/>
      <c r="G84" s="58"/>
      <c r="H84" s="58"/>
      <c r="I84" s="58"/>
      <c r="J84" s="58"/>
      <c r="N84" s="17"/>
    </row>
    <row r="85" spans="1:14" x14ac:dyDescent="0.35">
      <c r="A85" s="105">
        <v>2.5</v>
      </c>
      <c r="B85" s="10" t="s">
        <v>53</v>
      </c>
      <c r="C85" s="11"/>
      <c r="D85" s="12"/>
      <c r="E85" s="12"/>
      <c r="F85" s="12"/>
      <c r="G85" s="12"/>
      <c r="H85" s="12"/>
      <c r="I85" s="12"/>
      <c r="J85" s="12"/>
      <c r="N85" s="17"/>
    </row>
    <row r="86" spans="1:14" x14ac:dyDescent="0.35">
      <c r="A86" s="105"/>
      <c r="B86" s="13" t="s">
        <v>45</v>
      </c>
      <c r="C86" s="14"/>
      <c r="D86" s="15"/>
      <c r="E86" s="15"/>
      <c r="F86" s="15"/>
      <c r="G86" s="15"/>
      <c r="H86" s="15"/>
      <c r="I86" s="15"/>
      <c r="J86" s="15"/>
      <c r="N86" s="17"/>
    </row>
    <row r="87" spans="1:14" x14ac:dyDescent="0.35">
      <c r="A87" s="105"/>
      <c r="B87" s="19" t="s">
        <v>58</v>
      </c>
      <c r="C87" s="16" t="s">
        <v>10</v>
      </c>
      <c r="D87" s="18">
        <v>1</v>
      </c>
      <c r="E87" s="18" t="s">
        <v>5</v>
      </c>
      <c r="F87" s="18">
        <v>2</v>
      </c>
      <c r="G87" s="58">
        <v>12.5</v>
      </c>
      <c r="H87" s="58">
        <v>0.3</v>
      </c>
      <c r="I87" s="58">
        <v>1</v>
      </c>
      <c r="J87" s="58">
        <f t="shared" ref="J87:J88" si="31">I87*H87*G87*F87*D87</f>
        <v>7.5</v>
      </c>
      <c r="N87" s="17"/>
    </row>
    <row r="88" spans="1:14" x14ac:dyDescent="0.35">
      <c r="A88" s="105"/>
      <c r="B88" s="19" t="s">
        <v>58</v>
      </c>
      <c r="C88" s="16" t="s">
        <v>10</v>
      </c>
      <c r="D88" s="18">
        <v>1</v>
      </c>
      <c r="E88" s="18" t="s">
        <v>5</v>
      </c>
      <c r="F88" s="18">
        <v>2</v>
      </c>
      <c r="G88" s="58">
        <v>6</v>
      </c>
      <c r="H88" s="58">
        <v>0.3</v>
      </c>
      <c r="I88" s="58">
        <v>1</v>
      </c>
      <c r="J88" s="58">
        <f t="shared" si="31"/>
        <v>3.5999999999999996</v>
      </c>
      <c r="N88" s="17"/>
    </row>
    <row r="89" spans="1:14" x14ac:dyDescent="0.35">
      <c r="A89" s="105"/>
      <c r="B89" s="13" t="s">
        <v>48</v>
      </c>
      <c r="C89" s="14"/>
      <c r="D89" s="15"/>
      <c r="E89" s="15"/>
      <c r="F89" s="15"/>
      <c r="G89" s="15"/>
      <c r="H89" s="15"/>
      <c r="I89" s="15"/>
      <c r="J89" s="15"/>
      <c r="N89" s="17"/>
    </row>
    <row r="90" spans="1:14" x14ac:dyDescent="0.35">
      <c r="A90" s="105"/>
      <c r="B90" s="19" t="s">
        <v>58</v>
      </c>
      <c r="C90" s="16" t="s">
        <v>10</v>
      </c>
      <c r="D90" s="18">
        <v>1</v>
      </c>
      <c r="E90" s="18" t="s">
        <v>5</v>
      </c>
      <c r="F90" s="18">
        <v>1</v>
      </c>
      <c r="G90" s="58">
        <v>6.5</v>
      </c>
      <c r="H90" s="58">
        <v>5.8</v>
      </c>
      <c r="I90" s="58">
        <v>1</v>
      </c>
      <c r="J90" s="58">
        <f t="shared" ref="J90" si="32">I90*H90*G90*F90*D90</f>
        <v>37.699999999999996</v>
      </c>
      <c r="N90" s="17"/>
    </row>
    <row r="91" spans="1:14" x14ac:dyDescent="0.35">
      <c r="A91" s="105"/>
      <c r="B91" s="13" t="s">
        <v>47</v>
      </c>
      <c r="C91" s="14"/>
      <c r="D91" s="15"/>
      <c r="E91" s="15"/>
      <c r="F91" s="15"/>
      <c r="G91" s="15"/>
      <c r="H91" s="15"/>
      <c r="I91" s="15"/>
      <c r="J91" s="15"/>
      <c r="N91" s="17"/>
    </row>
    <row r="92" spans="1:14" x14ac:dyDescent="0.35">
      <c r="A92" s="105"/>
      <c r="B92" s="19" t="s">
        <v>58</v>
      </c>
      <c r="C92" s="16" t="s">
        <v>10</v>
      </c>
      <c r="D92" s="18">
        <v>1</v>
      </c>
      <c r="E92" s="18" t="s">
        <v>5</v>
      </c>
      <c r="F92" s="18">
        <v>2</v>
      </c>
      <c r="G92" s="58">
        <v>12.5</v>
      </c>
      <c r="H92" s="58">
        <v>0.6</v>
      </c>
      <c r="I92" s="58">
        <v>1</v>
      </c>
      <c r="J92" s="58">
        <f t="shared" ref="J92" si="33">I92*H92*G92*F92*D92</f>
        <v>15</v>
      </c>
      <c r="N92" s="17"/>
    </row>
    <row r="93" spans="1:14" x14ac:dyDescent="0.35">
      <c r="A93" s="105"/>
      <c r="B93" s="13" t="s">
        <v>50</v>
      </c>
      <c r="C93" s="14"/>
      <c r="D93" s="15"/>
      <c r="E93" s="15"/>
      <c r="F93" s="15"/>
      <c r="G93" s="15"/>
      <c r="H93" s="15"/>
      <c r="I93" s="15"/>
      <c r="J93" s="15"/>
      <c r="N93" s="17"/>
    </row>
    <row r="94" spans="1:14" x14ac:dyDescent="0.35">
      <c r="A94" s="105"/>
      <c r="B94" s="19" t="s">
        <v>13</v>
      </c>
      <c r="C94" s="16" t="s">
        <v>10</v>
      </c>
      <c r="D94" s="18">
        <v>1</v>
      </c>
      <c r="E94" s="18" t="s">
        <v>5</v>
      </c>
      <c r="F94" s="18">
        <v>1</v>
      </c>
      <c r="G94" s="58">
        <v>6.5</v>
      </c>
      <c r="H94" s="58">
        <v>5.8</v>
      </c>
      <c r="I94" s="58">
        <v>1</v>
      </c>
      <c r="J94" s="58">
        <f t="shared" ref="J94" si="34">I94*H94*G94*F94*D94</f>
        <v>37.699999999999996</v>
      </c>
      <c r="N94" s="17"/>
    </row>
    <row r="95" spans="1:14" x14ac:dyDescent="0.35">
      <c r="A95" s="105"/>
      <c r="B95" s="13" t="s">
        <v>56</v>
      </c>
      <c r="C95" s="16"/>
      <c r="D95" s="18"/>
      <c r="E95" s="18"/>
      <c r="F95" s="18"/>
      <c r="G95" s="58"/>
      <c r="H95" s="58"/>
      <c r="I95" s="58"/>
      <c r="J95" s="58"/>
      <c r="N95" s="17"/>
    </row>
    <row r="96" spans="1:14" x14ac:dyDescent="0.35">
      <c r="A96" s="105"/>
      <c r="B96" s="19" t="s">
        <v>58</v>
      </c>
      <c r="C96" s="16" t="s">
        <v>10</v>
      </c>
      <c r="D96" s="18">
        <v>1</v>
      </c>
      <c r="E96" s="18" t="s">
        <v>5</v>
      </c>
      <c r="F96" s="18">
        <v>1</v>
      </c>
      <c r="G96" s="58">
        <v>8</v>
      </c>
      <c r="H96" s="58">
        <v>5</v>
      </c>
      <c r="I96" s="58">
        <v>1</v>
      </c>
      <c r="J96" s="58">
        <f t="shared" ref="J96" si="35">I96*H96*G96*F96*D96</f>
        <v>40</v>
      </c>
      <c r="N96" s="17"/>
    </row>
    <row r="97" spans="1:14" x14ac:dyDescent="0.35">
      <c r="A97" s="105"/>
      <c r="B97" s="13" t="s">
        <v>57</v>
      </c>
      <c r="C97" s="14"/>
      <c r="D97" s="15"/>
      <c r="E97" s="15"/>
      <c r="F97" s="15"/>
      <c r="G97" s="15"/>
      <c r="H97" s="15"/>
      <c r="I97" s="15"/>
      <c r="J97" s="15"/>
      <c r="N97" s="17"/>
    </row>
    <row r="98" spans="1:14" x14ac:dyDescent="0.35">
      <c r="A98" s="105"/>
      <c r="B98" s="19" t="s">
        <v>55</v>
      </c>
      <c r="C98" s="16" t="s">
        <v>10</v>
      </c>
      <c r="D98" s="18">
        <v>1</v>
      </c>
      <c r="E98" s="18" t="s">
        <v>5</v>
      </c>
      <c r="F98" s="18">
        <v>2</v>
      </c>
      <c r="G98" s="58">
        <v>8</v>
      </c>
      <c r="H98" s="58">
        <v>5.7</v>
      </c>
      <c r="I98" s="58">
        <v>1</v>
      </c>
      <c r="J98" s="58">
        <f t="shared" ref="J98" si="36">I98*H98*G98*F98*D98</f>
        <v>91.2</v>
      </c>
      <c r="N98" s="17"/>
    </row>
    <row r="99" spans="1:14" x14ac:dyDescent="0.35">
      <c r="A99" s="105"/>
      <c r="B99" s="20" t="s">
        <v>11</v>
      </c>
      <c r="C99" s="21" t="s">
        <v>10</v>
      </c>
      <c r="D99" s="22"/>
      <c r="E99" s="22"/>
      <c r="F99" s="22"/>
      <c r="G99" s="102"/>
      <c r="H99" s="102"/>
      <c r="I99" s="102"/>
      <c r="J99" s="103">
        <f>SUM(J87:J98)+SUM(J87:J98)*20%</f>
        <v>279.24</v>
      </c>
      <c r="N99" s="17"/>
    </row>
    <row r="100" spans="1:14" x14ac:dyDescent="0.35">
      <c r="A100" s="105"/>
      <c r="B100" s="25"/>
      <c r="C100" s="16"/>
      <c r="D100" s="18"/>
      <c r="E100" s="18"/>
      <c r="F100" s="18"/>
      <c r="G100" s="58"/>
      <c r="H100" s="58"/>
      <c r="I100" s="58"/>
      <c r="J100" s="58"/>
      <c r="N100" s="17"/>
    </row>
    <row r="101" spans="1:14" x14ac:dyDescent="0.35">
      <c r="A101" s="70">
        <v>3</v>
      </c>
      <c r="B101" s="68" t="s">
        <v>14</v>
      </c>
      <c r="C101" s="69"/>
      <c r="D101" s="70"/>
      <c r="E101" s="70"/>
      <c r="F101" s="70"/>
      <c r="G101" s="70"/>
      <c r="H101" s="70"/>
      <c r="I101" s="70"/>
      <c r="J101" s="70"/>
    </row>
    <row r="102" spans="1:14" s="29" customFormat="1" x14ac:dyDescent="0.35">
      <c r="A102" s="28"/>
      <c r="B102" s="26"/>
      <c r="C102" s="27"/>
      <c r="D102" s="28"/>
      <c r="E102" s="28"/>
      <c r="F102" s="28"/>
      <c r="G102" s="28"/>
      <c r="H102" s="28"/>
      <c r="I102" s="28"/>
      <c r="J102" s="28"/>
      <c r="K102" s="104"/>
    </row>
    <row r="103" spans="1:14" s="29" customFormat="1" x14ac:dyDescent="0.35">
      <c r="A103" s="28">
        <v>3.1</v>
      </c>
      <c r="B103" s="10" t="s">
        <v>52</v>
      </c>
      <c r="C103" s="11"/>
      <c r="D103" s="12"/>
      <c r="E103" s="12"/>
      <c r="F103" s="12"/>
      <c r="G103" s="12"/>
      <c r="H103" s="12"/>
      <c r="I103" s="12"/>
      <c r="J103" s="12"/>
      <c r="K103" s="104"/>
    </row>
    <row r="104" spans="1:14" s="29" customFormat="1" x14ac:dyDescent="0.35">
      <c r="A104" s="28"/>
      <c r="B104" s="13" t="s">
        <v>151</v>
      </c>
      <c r="C104" s="14"/>
      <c r="D104" s="15"/>
      <c r="E104" s="15"/>
      <c r="F104" s="15"/>
      <c r="G104" s="15"/>
      <c r="H104" s="15"/>
      <c r="I104" s="15"/>
      <c r="J104" s="15"/>
      <c r="K104" s="104"/>
    </row>
    <row r="105" spans="1:14" s="29" customFormat="1" x14ac:dyDescent="0.35">
      <c r="A105" s="28"/>
      <c r="B105" s="19" t="s">
        <v>54</v>
      </c>
      <c r="C105" s="16" t="s">
        <v>10</v>
      </c>
      <c r="D105" s="18">
        <v>1</v>
      </c>
      <c r="E105" s="18" t="s">
        <v>5</v>
      </c>
      <c r="F105" s="18">
        <v>2</v>
      </c>
      <c r="G105" s="58">
        <v>11.8</v>
      </c>
      <c r="H105" s="58">
        <v>4.2</v>
      </c>
      <c r="I105" s="58">
        <v>1</v>
      </c>
      <c r="J105" s="58">
        <f t="shared" ref="J105:J106" si="37">I105*H105*G105*F105*D105</f>
        <v>99.12</v>
      </c>
      <c r="K105" s="104"/>
    </row>
    <row r="106" spans="1:14" s="29" customFormat="1" x14ac:dyDescent="0.35">
      <c r="A106" s="28"/>
      <c r="B106" s="19" t="s">
        <v>54</v>
      </c>
      <c r="C106" s="16" t="s">
        <v>10</v>
      </c>
      <c r="D106" s="18">
        <v>1</v>
      </c>
      <c r="E106" s="18" t="s">
        <v>5</v>
      </c>
      <c r="F106" s="18">
        <v>2</v>
      </c>
      <c r="G106" s="58">
        <v>6.5</v>
      </c>
      <c r="H106" s="58">
        <v>4.2</v>
      </c>
      <c r="I106" s="58">
        <v>1</v>
      </c>
      <c r="J106" s="58">
        <f t="shared" si="37"/>
        <v>54.6</v>
      </c>
      <c r="K106" s="104"/>
    </row>
    <row r="107" spans="1:14" s="29" customFormat="1" x14ac:dyDescent="0.35">
      <c r="A107" s="28"/>
      <c r="B107" s="13" t="s">
        <v>48</v>
      </c>
      <c r="C107" s="14"/>
      <c r="D107" s="15"/>
      <c r="E107" s="15"/>
      <c r="F107" s="15"/>
      <c r="G107" s="15"/>
      <c r="H107" s="15"/>
      <c r="I107" s="15"/>
      <c r="J107" s="15"/>
      <c r="K107" s="104"/>
    </row>
    <row r="108" spans="1:14" s="29" customFormat="1" x14ac:dyDescent="0.35">
      <c r="A108" s="28"/>
      <c r="B108" s="19" t="s">
        <v>54</v>
      </c>
      <c r="C108" s="16" t="s">
        <v>10</v>
      </c>
      <c r="D108" s="18">
        <v>1</v>
      </c>
      <c r="E108" s="18" t="s">
        <v>5</v>
      </c>
      <c r="F108" s="18">
        <v>1</v>
      </c>
      <c r="G108" s="58">
        <v>6.5</v>
      </c>
      <c r="H108" s="58">
        <v>4.2</v>
      </c>
      <c r="I108" s="58">
        <v>1</v>
      </c>
      <c r="J108" s="58">
        <f t="shared" ref="J108:J109" si="38">I108*H108*G108*F108*D108</f>
        <v>27.3</v>
      </c>
      <c r="K108" s="104"/>
    </row>
    <row r="109" spans="1:14" s="29" customFormat="1" x14ac:dyDescent="0.35">
      <c r="A109" s="28"/>
      <c r="B109" s="19" t="s">
        <v>54</v>
      </c>
      <c r="C109" s="16" t="s">
        <v>10</v>
      </c>
      <c r="D109" s="18">
        <v>1</v>
      </c>
      <c r="E109" s="18" t="s">
        <v>5</v>
      </c>
      <c r="F109" s="18">
        <v>1</v>
      </c>
      <c r="G109" s="58">
        <v>5.8</v>
      </c>
      <c r="H109" s="58">
        <v>4.2</v>
      </c>
      <c r="I109" s="58">
        <v>1</v>
      </c>
      <c r="J109" s="58">
        <f t="shared" si="38"/>
        <v>24.36</v>
      </c>
      <c r="K109" s="104"/>
    </row>
    <row r="110" spans="1:14" s="29" customFormat="1" x14ac:dyDescent="0.35">
      <c r="A110" s="28"/>
      <c r="B110" s="13" t="s">
        <v>47</v>
      </c>
      <c r="C110" s="14"/>
      <c r="D110" s="15"/>
      <c r="E110" s="15"/>
      <c r="F110" s="15"/>
      <c r="G110" s="15"/>
      <c r="H110" s="15"/>
      <c r="I110" s="15"/>
      <c r="J110" s="15"/>
      <c r="K110" s="104"/>
    </row>
    <row r="111" spans="1:14" s="29" customFormat="1" x14ac:dyDescent="0.35">
      <c r="A111" s="28"/>
      <c r="B111" s="19" t="s">
        <v>54</v>
      </c>
      <c r="C111" s="16" t="s">
        <v>10</v>
      </c>
      <c r="D111" s="18">
        <v>1</v>
      </c>
      <c r="E111" s="18" t="s">
        <v>5</v>
      </c>
      <c r="F111" s="18">
        <v>2</v>
      </c>
      <c r="G111" s="58">
        <v>12.5</v>
      </c>
      <c r="H111" s="58">
        <v>4.2</v>
      </c>
      <c r="I111" s="58">
        <v>1</v>
      </c>
      <c r="J111" s="58">
        <f t="shared" ref="J111" si="39">I111*H111*G111*F111*D111</f>
        <v>105</v>
      </c>
      <c r="K111" s="104"/>
    </row>
    <row r="112" spans="1:14" s="29" customFormat="1" x14ac:dyDescent="0.35">
      <c r="A112" s="28"/>
      <c r="B112" s="19" t="s">
        <v>54</v>
      </c>
      <c r="C112" s="16" t="s">
        <v>10</v>
      </c>
      <c r="D112" s="18">
        <v>1</v>
      </c>
      <c r="E112" s="18" t="s">
        <v>5</v>
      </c>
      <c r="F112" s="18">
        <v>2</v>
      </c>
      <c r="G112" s="58">
        <v>4.5999999999999996</v>
      </c>
      <c r="H112" s="58">
        <v>4.2</v>
      </c>
      <c r="I112" s="58">
        <v>1</v>
      </c>
      <c r="J112" s="58">
        <f t="shared" ref="J112" si="40">I112*H112*G112*F112*D112</f>
        <v>38.64</v>
      </c>
      <c r="K112" s="104"/>
    </row>
    <row r="113" spans="1:14" s="29" customFormat="1" x14ac:dyDescent="0.35">
      <c r="A113" s="28"/>
      <c r="B113" s="13" t="s">
        <v>50</v>
      </c>
      <c r="C113" s="14"/>
      <c r="D113" s="15"/>
      <c r="E113" s="15"/>
      <c r="F113" s="15"/>
      <c r="G113" s="15"/>
      <c r="H113" s="15"/>
      <c r="I113" s="15"/>
      <c r="J113" s="15"/>
      <c r="K113" s="104"/>
    </row>
    <row r="114" spans="1:14" s="29" customFormat="1" x14ac:dyDescent="0.35">
      <c r="A114" s="28"/>
      <c r="B114" s="19" t="s">
        <v>54</v>
      </c>
      <c r="C114" s="16" t="s">
        <v>10</v>
      </c>
      <c r="D114" s="18">
        <v>1</v>
      </c>
      <c r="E114" s="18" t="s">
        <v>5</v>
      </c>
      <c r="F114" s="18">
        <v>2</v>
      </c>
      <c r="G114" s="58">
        <v>6.5</v>
      </c>
      <c r="H114" s="58">
        <v>4.2</v>
      </c>
      <c r="I114" s="58">
        <v>1</v>
      </c>
      <c r="J114" s="58">
        <f t="shared" ref="J114" si="41">I114*H114*G114*F114*D114</f>
        <v>54.6</v>
      </c>
      <c r="K114" s="104"/>
    </row>
    <row r="115" spans="1:14" s="29" customFormat="1" x14ac:dyDescent="0.35">
      <c r="A115" s="28"/>
      <c r="B115" s="19" t="s">
        <v>54</v>
      </c>
      <c r="C115" s="16" t="s">
        <v>10</v>
      </c>
      <c r="D115" s="18">
        <v>1</v>
      </c>
      <c r="E115" s="18" t="s">
        <v>5</v>
      </c>
      <c r="F115" s="18">
        <v>1</v>
      </c>
      <c r="G115" s="58">
        <v>5.8</v>
      </c>
      <c r="H115" s="58">
        <v>4.2</v>
      </c>
      <c r="I115" s="58">
        <v>1</v>
      </c>
      <c r="J115" s="58">
        <f t="shared" ref="J115" si="42">I115*H115*G115*F115*D115</f>
        <v>24.36</v>
      </c>
      <c r="K115" s="104"/>
    </row>
    <row r="116" spans="1:14" s="29" customFormat="1" x14ac:dyDescent="0.35">
      <c r="A116" s="28"/>
      <c r="B116" s="20" t="s">
        <v>11</v>
      </c>
      <c r="C116" s="21" t="s">
        <v>10</v>
      </c>
      <c r="D116" s="22"/>
      <c r="E116" s="22"/>
      <c r="F116" s="22"/>
      <c r="G116" s="102"/>
      <c r="H116" s="102"/>
      <c r="I116" s="102"/>
      <c r="J116" s="103">
        <f>SUM(J105:J115)+SUM(J105:J115)*20%</f>
        <v>513.57600000000002</v>
      </c>
      <c r="K116" s="104"/>
    </row>
    <row r="117" spans="1:14" s="29" customFormat="1" x14ac:dyDescent="0.35">
      <c r="A117" s="28"/>
      <c r="B117" s="26"/>
      <c r="C117" s="27"/>
      <c r="D117" s="28"/>
      <c r="E117" s="28"/>
      <c r="F117" s="28"/>
      <c r="G117" s="28"/>
      <c r="H117" s="28"/>
      <c r="I117" s="28"/>
      <c r="J117" s="28"/>
      <c r="K117" s="104"/>
    </row>
    <row r="118" spans="1:14" x14ac:dyDescent="0.35">
      <c r="A118" s="105">
        <v>3.2</v>
      </c>
      <c r="B118" s="10" t="s">
        <v>55</v>
      </c>
      <c r="C118" s="16"/>
      <c r="D118" s="18"/>
      <c r="E118" s="18"/>
      <c r="F118" s="18"/>
      <c r="G118" s="58"/>
      <c r="H118" s="58"/>
      <c r="I118" s="58"/>
      <c r="J118" s="105"/>
      <c r="N118" s="17"/>
    </row>
    <row r="119" spans="1:14" x14ac:dyDescent="0.35">
      <c r="A119" s="105"/>
      <c r="B119" s="13" t="s">
        <v>45</v>
      </c>
      <c r="C119" s="14"/>
      <c r="D119" s="15"/>
      <c r="E119" s="15"/>
      <c r="F119" s="15"/>
      <c r="G119" s="15"/>
      <c r="H119" s="15"/>
      <c r="I119" s="15"/>
      <c r="J119" s="15"/>
      <c r="N119" s="17"/>
    </row>
    <row r="120" spans="1:14" x14ac:dyDescent="0.35">
      <c r="A120" s="105"/>
      <c r="B120" s="19" t="s">
        <v>55</v>
      </c>
      <c r="C120" s="16" t="s">
        <v>10</v>
      </c>
      <c r="D120" s="18">
        <v>1</v>
      </c>
      <c r="E120" s="18" t="s">
        <v>5</v>
      </c>
      <c r="F120" s="18">
        <v>1</v>
      </c>
      <c r="G120" s="58">
        <v>11.8</v>
      </c>
      <c r="H120" s="58">
        <v>4.2</v>
      </c>
      <c r="I120" s="58">
        <v>1</v>
      </c>
      <c r="J120" s="58">
        <f t="shared" ref="J120:J121" si="43">I120*H120*G120*F120*D120</f>
        <v>49.56</v>
      </c>
      <c r="N120" s="17"/>
    </row>
    <row r="121" spans="1:14" x14ac:dyDescent="0.35">
      <c r="A121" s="105"/>
      <c r="B121" s="19" t="s">
        <v>55</v>
      </c>
      <c r="C121" s="16" t="s">
        <v>10</v>
      </c>
      <c r="D121" s="18">
        <v>1</v>
      </c>
      <c r="E121" s="18" t="s">
        <v>5</v>
      </c>
      <c r="F121" s="18">
        <v>2</v>
      </c>
      <c r="G121" s="58">
        <v>6.5</v>
      </c>
      <c r="H121" s="58">
        <v>4.2</v>
      </c>
      <c r="I121" s="58">
        <v>1</v>
      </c>
      <c r="J121" s="58">
        <f t="shared" si="43"/>
        <v>54.6</v>
      </c>
      <c r="N121" s="17"/>
    </row>
    <row r="122" spans="1:14" x14ac:dyDescent="0.35">
      <c r="A122" s="105"/>
      <c r="B122" s="13" t="s">
        <v>48</v>
      </c>
      <c r="C122" s="14"/>
      <c r="D122" s="15"/>
      <c r="E122" s="15"/>
      <c r="F122" s="15"/>
      <c r="G122" s="15"/>
      <c r="H122" s="15"/>
      <c r="I122" s="15"/>
      <c r="J122" s="15"/>
      <c r="N122" s="17"/>
    </row>
    <row r="123" spans="1:14" x14ac:dyDescent="0.35">
      <c r="A123" s="24"/>
      <c r="B123" s="19" t="s">
        <v>55</v>
      </c>
      <c r="C123" s="16" t="s">
        <v>10</v>
      </c>
      <c r="D123" s="18">
        <v>1</v>
      </c>
      <c r="E123" s="18" t="s">
        <v>5</v>
      </c>
      <c r="F123" s="18">
        <v>1</v>
      </c>
      <c r="G123" s="58">
        <v>6.5</v>
      </c>
      <c r="H123" s="58">
        <v>4.2</v>
      </c>
      <c r="I123" s="58">
        <v>1</v>
      </c>
      <c r="J123" s="58">
        <f t="shared" ref="J123:J124" si="44">I123*H123*G123*F123*D123</f>
        <v>27.3</v>
      </c>
      <c r="N123" s="17"/>
    </row>
    <row r="124" spans="1:14" x14ac:dyDescent="0.35">
      <c r="A124" s="24"/>
      <c r="B124" s="19" t="s">
        <v>55</v>
      </c>
      <c r="C124" s="16" t="s">
        <v>10</v>
      </c>
      <c r="D124" s="18">
        <v>1</v>
      </c>
      <c r="E124" s="18" t="s">
        <v>5</v>
      </c>
      <c r="F124" s="18">
        <v>1</v>
      </c>
      <c r="G124" s="58">
        <v>5.8</v>
      </c>
      <c r="H124" s="58">
        <v>4.2</v>
      </c>
      <c r="I124" s="58">
        <v>1</v>
      </c>
      <c r="J124" s="58">
        <f t="shared" si="44"/>
        <v>24.36</v>
      </c>
      <c r="N124" s="17"/>
    </row>
    <row r="125" spans="1:14" x14ac:dyDescent="0.35">
      <c r="A125" s="105"/>
      <c r="B125" s="13" t="s">
        <v>50</v>
      </c>
      <c r="C125" s="14"/>
      <c r="D125" s="15"/>
      <c r="E125" s="15"/>
      <c r="F125" s="15"/>
      <c r="G125" s="15"/>
      <c r="H125" s="15"/>
      <c r="I125" s="15"/>
      <c r="J125" s="15"/>
      <c r="N125" s="17"/>
    </row>
    <row r="126" spans="1:14" x14ac:dyDescent="0.35">
      <c r="A126" s="105"/>
      <c r="B126" s="19" t="s">
        <v>55</v>
      </c>
      <c r="C126" s="16" t="s">
        <v>10</v>
      </c>
      <c r="D126" s="18">
        <v>2</v>
      </c>
      <c r="E126" s="18" t="s">
        <v>5</v>
      </c>
      <c r="F126" s="18">
        <v>2</v>
      </c>
      <c r="G126" s="58">
        <v>6.5</v>
      </c>
      <c r="H126" s="58">
        <v>4.2</v>
      </c>
      <c r="I126" s="58">
        <v>1</v>
      </c>
      <c r="J126" s="58">
        <f t="shared" ref="J126:J127" si="45">I126*H126*G126*F126*D126</f>
        <v>109.2</v>
      </c>
      <c r="N126" s="17"/>
    </row>
    <row r="127" spans="1:14" x14ac:dyDescent="0.35">
      <c r="A127" s="105"/>
      <c r="B127" s="19" t="s">
        <v>55</v>
      </c>
      <c r="C127" s="16" t="s">
        <v>10</v>
      </c>
      <c r="D127" s="18">
        <v>2</v>
      </c>
      <c r="E127" s="18" t="s">
        <v>5</v>
      </c>
      <c r="F127" s="18">
        <v>2</v>
      </c>
      <c r="G127" s="58">
        <v>5.8</v>
      </c>
      <c r="H127" s="58">
        <v>4.2</v>
      </c>
      <c r="I127" s="58">
        <v>1</v>
      </c>
      <c r="J127" s="58">
        <f t="shared" si="45"/>
        <v>97.44</v>
      </c>
      <c r="N127" s="17"/>
    </row>
    <row r="128" spans="1:14" x14ac:dyDescent="0.35">
      <c r="A128" s="105"/>
      <c r="B128" s="13" t="s">
        <v>57</v>
      </c>
      <c r="C128" s="14"/>
      <c r="D128" s="15"/>
      <c r="E128" s="15"/>
      <c r="F128" s="15"/>
      <c r="G128" s="15"/>
      <c r="H128" s="15"/>
      <c r="I128" s="15"/>
      <c r="J128" s="15"/>
      <c r="N128" s="17"/>
    </row>
    <row r="129" spans="1:14" x14ac:dyDescent="0.35">
      <c r="A129" s="105"/>
      <c r="B129" s="19" t="s">
        <v>55</v>
      </c>
      <c r="C129" s="16" t="s">
        <v>10</v>
      </c>
      <c r="D129" s="18">
        <v>2</v>
      </c>
      <c r="E129" s="18" t="s">
        <v>5</v>
      </c>
      <c r="F129" s="18">
        <v>2</v>
      </c>
      <c r="G129" s="58">
        <v>8</v>
      </c>
      <c r="H129" s="58">
        <v>4.2</v>
      </c>
      <c r="I129" s="58">
        <v>1</v>
      </c>
      <c r="J129" s="58">
        <f t="shared" ref="J129:J130" si="46">I129*H129*G129*F129*D129</f>
        <v>134.4</v>
      </c>
      <c r="N129" s="17"/>
    </row>
    <row r="130" spans="1:14" x14ac:dyDescent="0.35">
      <c r="A130" s="105"/>
      <c r="B130" s="19" t="s">
        <v>55</v>
      </c>
      <c r="C130" s="16" t="s">
        <v>10</v>
      </c>
      <c r="D130" s="18">
        <v>2</v>
      </c>
      <c r="E130" s="18" t="s">
        <v>5</v>
      </c>
      <c r="F130" s="18">
        <v>2</v>
      </c>
      <c r="G130" s="58">
        <v>5.7</v>
      </c>
      <c r="H130" s="58">
        <v>4.2</v>
      </c>
      <c r="I130" s="58">
        <v>1</v>
      </c>
      <c r="J130" s="58">
        <f t="shared" si="46"/>
        <v>95.76</v>
      </c>
      <c r="N130" s="17"/>
    </row>
    <row r="131" spans="1:14" x14ac:dyDescent="0.35">
      <c r="A131" s="105"/>
      <c r="B131" s="20" t="s">
        <v>11</v>
      </c>
      <c r="C131" s="21" t="s">
        <v>10</v>
      </c>
      <c r="D131" s="22"/>
      <c r="E131" s="22"/>
      <c r="F131" s="22"/>
      <c r="G131" s="102"/>
      <c r="H131" s="102"/>
      <c r="I131" s="102"/>
      <c r="J131" s="103">
        <f>SUM(J120:J130)+SUM(J120:J130)*15%</f>
        <v>681.51300000000003</v>
      </c>
      <c r="N131" s="17"/>
    </row>
    <row r="132" spans="1:14" x14ac:dyDescent="0.35">
      <c r="A132" s="105"/>
      <c r="B132" s="25"/>
      <c r="C132" s="16"/>
      <c r="D132" s="18"/>
      <c r="E132" s="18"/>
      <c r="F132" s="18"/>
      <c r="G132" s="58"/>
      <c r="H132" s="58"/>
      <c r="I132" s="58"/>
      <c r="J132" s="58"/>
      <c r="N132" s="17"/>
    </row>
    <row r="133" spans="1:14" x14ac:dyDescent="0.35">
      <c r="A133" s="105">
        <v>3.3</v>
      </c>
      <c r="B133" s="10" t="s">
        <v>63</v>
      </c>
      <c r="C133" s="16"/>
      <c r="D133" s="18"/>
      <c r="E133" s="18"/>
      <c r="F133" s="18"/>
      <c r="G133" s="58"/>
      <c r="H133" s="58"/>
      <c r="I133" s="58"/>
      <c r="J133" s="58"/>
      <c r="N133" s="17"/>
    </row>
    <row r="134" spans="1:14" x14ac:dyDescent="0.35">
      <c r="A134" s="105"/>
      <c r="B134" s="13" t="s">
        <v>47</v>
      </c>
      <c r="C134" s="14"/>
      <c r="D134" s="15"/>
      <c r="E134" s="15"/>
      <c r="F134" s="15"/>
      <c r="G134" s="15"/>
      <c r="H134" s="15"/>
      <c r="I134" s="15"/>
      <c r="J134" s="15"/>
      <c r="N134" s="17"/>
    </row>
    <row r="135" spans="1:14" x14ac:dyDescent="0.35">
      <c r="A135" s="105"/>
      <c r="B135" s="19" t="s">
        <v>64</v>
      </c>
      <c r="C135" s="16" t="s">
        <v>10</v>
      </c>
      <c r="D135" s="18">
        <v>1</v>
      </c>
      <c r="E135" s="18" t="s">
        <v>5</v>
      </c>
      <c r="F135" s="18">
        <v>1</v>
      </c>
      <c r="G135" s="58">
        <v>12.5</v>
      </c>
      <c r="H135" s="58">
        <v>1</v>
      </c>
      <c r="I135" s="58">
        <v>3.6</v>
      </c>
      <c r="J135" s="58">
        <f t="shared" ref="J135" si="47">I135*H135*G135*F135*D135</f>
        <v>45</v>
      </c>
      <c r="N135" s="17"/>
    </row>
    <row r="136" spans="1:14" x14ac:dyDescent="0.35">
      <c r="A136" s="105"/>
      <c r="B136" s="19" t="s">
        <v>64</v>
      </c>
      <c r="C136" s="16" t="s">
        <v>10</v>
      </c>
      <c r="D136" s="18">
        <v>1</v>
      </c>
      <c r="E136" s="18" t="s">
        <v>5</v>
      </c>
      <c r="F136" s="18">
        <v>1</v>
      </c>
      <c r="G136" s="58">
        <v>4.4000000000000004</v>
      </c>
      <c r="H136" s="58">
        <v>1</v>
      </c>
      <c r="I136" s="58">
        <v>3.6</v>
      </c>
      <c r="J136" s="58">
        <f t="shared" ref="J136" si="48">I136*H136*G136*F136*D136</f>
        <v>15.840000000000002</v>
      </c>
      <c r="N136" s="17"/>
    </row>
    <row r="137" spans="1:14" x14ac:dyDescent="0.35">
      <c r="A137" s="105"/>
      <c r="B137" s="20" t="s">
        <v>11</v>
      </c>
      <c r="C137" s="21" t="s">
        <v>10</v>
      </c>
      <c r="D137" s="22"/>
      <c r="E137" s="22"/>
      <c r="F137" s="22"/>
      <c r="G137" s="102"/>
      <c r="H137" s="102"/>
      <c r="I137" s="102"/>
      <c r="J137" s="103">
        <f>SUM(J135:J136)+SUM(J36)*20%</f>
        <v>60.84</v>
      </c>
      <c r="N137" s="17"/>
    </row>
    <row r="138" spans="1:14" x14ac:dyDescent="0.35">
      <c r="A138" s="105"/>
      <c r="B138" s="25"/>
      <c r="C138" s="16"/>
      <c r="D138" s="18"/>
      <c r="E138" s="18"/>
      <c r="F138" s="18"/>
      <c r="G138" s="58"/>
      <c r="H138" s="58"/>
      <c r="I138" s="58"/>
      <c r="J138" s="58"/>
      <c r="N138" s="17"/>
    </row>
    <row r="139" spans="1:14" ht="34.5" x14ac:dyDescent="0.35">
      <c r="A139" s="105">
        <v>3.4</v>
      </c>
      <c r="B139" s="10" t="s">
        <v>68</v>
      </c>
      <c r="C139" s="16"/>
      <c r="D139" s="18"/>
      <c r="E139" s="18"/>
      <c r="F139" s="18"/>
      <c r="G139" s="58"/>
      <c r="H139" s="58"/>
      <c r="I139" s="58"/>
      <c r="J139" s="58"/>
      <c r="N139" s="17"/>
    </row>
    <row r="140" spans="1:14" x14ac:dyDescent="0.35">
      <c r="A140" s="105"/>
      <c r="B140" s="13" t="s">
        <v>47</v>
      </c>
      <c r="C140" s="14"/>
      <c r="D140" s="15"/>
      <c r="E140" s="15"/>
      <c r="F140" s="15"/>
      <c r="G140" s="15"/>
      <c r="H140" s="15"/>
      <c r="I140" s="15"/>
      <c r="J140" s="15"/>
      <c r="N140" s="17"/>
    </row>
    <row r="141" spans="1:14" x14ac:dyDescent="0.35">
      <c r="A141" s="105"/>
      <c r="B141" s="19" t="s">
        <v>66</v>
      </c>
      <c r="C141" s="16" t="s">
        <v>10</v>
      </c>
      <c r="D141" s="18">
        <v>1</v>
      </c>
      <c r="E141" s="18" t="s">
        <v>5</v>
      </c>
      <c r="F141" s="18">
        <v>1</v>
      </c>
      <c r="G141" s="58">
        <v>12.5</v>
      </c>
      <c r="H141" s="58">
        <v>1</v>
      </c>
      <c r="I141" s="58">
        <v>0.75</v>
      </c>
      <c r="J141" s="58">
        <f t="shared" ref="J141:J143" si="49">I141*H141*G141*F141*D141</f>
        <v>9.375</v>
      </c>
      <c r="N141" s="17"/>
    </row>
    <row r="142" spans="1:14" x14ac:dyDescent="0.35">
      <c r="A142" s="105"/>
      <c r="B142" s="19" t="s">
        <v>66</v>
      </c>
      <c r="C142" s="16" t="s">
        <v>10</v>
      </c>
      <c r="D142" s="18">
        <v>1</v>
      </c>
      <c r="E142" s="18" t="s">
        <v>5</v>
      </c>
      <c r="F142" s="18">
        <v>1</v>
      </c>
      <c r="G142" s="58">
        <v>4.4000000000000004</v>
      </c>
      <c r="H142" s="58">
        <v>1</v>
      </c>
      <c r="I142" s="58">
        <v>0.75</v>
      </c>
      <c r="J142" s="58">
        <f t="shared" si="49"/>
        <v>3.3000000000000003</v>
      </c>
      <c r="N142" s="17"/>
    </row>
    <row r="143" spans="1:14" x14ac:dyDescent="0.35">
      <c r="A143" s="105"/>
      <c r="B143" s="19" t="s">
        <v>65</v>
      </c>
      <c r="C143" s="16" t="s">
        <v>10</v>
      </c>
      <c r="D143" s="18">
        <v>1</v>
      </c>
      <c r="E143" s="18" t="s">
        <v>5</v>
      </c>
      <c r="F143" s="18">
        <v>1</v>
      </c>
      <c r="G143" s="58">
        <v>12.5</v>
      </c>
      <c r="H143" s="58">
        <v>1</v>
      </c>
      <c r="I143" s="58">
        <v>4</v>
      </c>
      <c r="J143" s="58">
        <f t="shared" si="49"/>
        <v>50</v>
      </c>
      <c r="N143" s="17"/>
    </row>
    <row r="144" spans="1:14" x14ac:dyDescent="0.35">
      <c r="A144" s="105"/>
      <c r="B144" s="20" t="s">
        <v>11</v>
      </c>
      <c r="C144" s="21" t="s">
        <v>10</v>
      </c>
      <c r="D144" s="22"/>
      <c r="E144" s="22"/>
      <c r="F144" s="22"/>
      <c r="G144" s="102"/>
      <c r="H144" s="102"/>
      <c r="I144" s="102"/>
      <c r="J144" s="103">
        <f>SUM(J141:J143)+SUM(J141:J143)*20%</f>
        <v>75.209999999999994</v>
      </c>
      <c r="N144" s="17"/>
    </row>
    <row r="145" spans="1:14" x14ac:dyDescent="0.35">
      <c r="A145" s="105"/>
      <c r="B145" s="19"/>
      <c r="C145" s="16"/>
      <c r="D145" s="18"/>
      <c r="E145" s="18"/>
      <c r="F145" s="18"/>
      <c r="G145" s="58"/>
      <c r="H145" s="58"/>
      <c r="I145" s="58"/>
      <c r="J145" s="58"/>
      <c r="N145" s="17"/>
    </row>
    <row r="146" spans="1:14" x14ac:dyDescent="0.35">
      <c r="A146" s="105">
        <v>3.5</v>
      </c>
      <c r="B146" s="10" t="s">
        <v>67</v>
      </c>
      <c r="C146" s="16"/>
      <c r="D146" s="18"/>
      <c r="E146" s="18"/>
      <c r="F146" s="18"/>
      <c r="G146" s="58"/>
      <c r="H146" s="58"/>
      <c r="I146" s="58"/>
      <c r="J146" s="58"/>
      <c r="N146" s="17"/>
    </row>
    <row r="147" spans="1:14" x14ac:dyDescent="0.35">
      <c r="A147" s="105"/>
      <c r="B147" s="13" t="s">
        <v>47</v>
      </c>
      <c r="C147" s="16"/>
      <c r="D147" s="18"/>
      <c r="E147" s="18"/>
      <c r="F147" s="18"/>
      <c r="G147" s="58"/>
      <c r="H147" s="58"/>
      <c r="I147" s="58"/>
      <c r="J147" s="58"/>
      <c r="N147" s="17"/>
    </row>
    <row r="148" spans="1:14" x14ac:dyDescent="0.35">
      <c r="A148" s="105"/>
      <c r="B148" s="19" t="s">
        <v>69</v>
      </c>
      <c r="C148" s="16" t="s">
        <v>10</v>
      </c>
      <c r="D148" s="18">
        <v>1</v>
      </c>
      <c r="E148" s="18" t="s">
        <v>5</v>
      </c>
      <c r="F148" s="18">
        <v>1</v>
      </c>
      <c r="G148" s="58">
        <v>12.5</v>
      </c>
      <c r="H148" s="58">
        <v>1</v>
      </c>
      <c r="I148" s="58">
        <v>4</v>
      </c>
      <c r="J148" s="58">
        <f t="shared" ref="J148" si="50">I148*H148*G148*F148*D148</f>
        <v>50</v>
      </c>
      <c r="N148" s="17"/>
    </row>
    <row r="149" spans="1:14" x14ac:dyDescent="0.35">
      <c r="A149" s="105"/>
      <c r="B149" s="19" t="s">
        <v>153</v>
      </c>
      <c r="C149" s="16" t="s">
        <v>10</v>
      </c>
      <c r="D149" s="18">
        <v>1</v>
      </c>
      <c r="E149" s="18" t="s">
        <v>5</v>
      </c>
      <c r="F149" s="18">
        <v>2</v>
      </c>
      <c r="G149" s="58">
        <v>5.9</v>
      </c>
      <c r="H149" s="58">
        <v>1</v>
      </c>
      <c r="I149" s="58">
        <v>4</v>
      </c>
      <c r="J149" s="58">
        <f t="shared" ref="J149" si="51">I149*H149*G149*F149*D149</f>
        <v>47.2</v>
      </c>
      <c r="N149" s="17"/>
    </row>
    <row r="150" spans="1:14" x14ac:dyDescent="0.35">
      <c r="A150" s="105"/>
      <c r="B150" s="19" t="s">
        <v>152</v>
      </c>
      <c r="C150" s="16" t="s">
        <v>10</v>
      </c>
      <c r="D150" s="18">
        <v>1</v>
      </c>
      <c r="E150" s="18" t="s">
        <v>5</v>
      </c>
      <c r="F150" s="18">
        <v>2</v>
      </c>
      <c r="G150" s="58">
        <v>12.5</v>
      </c>
      <c r="H150" s="58">
        <v>1</v>
      </c>
      <c r="I150" s="58">
        <v>1</v>
      </c>
      <c r="J150" s="58">
        <f t="shared" ref="J150" si="52">I150*H150*G150*F150*D150</f>
        <v>25</v>
      </c>
      <c r="N150" s="17"/>
    </row>
    <row r="151" spans="1:14" x14ac:dyDescent="0.35">
      <c r="A151" s="105"/>
      <c r="B151" s="19" t="s">
        <v>70</v>
      </c>
      <c r="C151" s="16" t="s">
        <v>10</v>
      </c>
      <c r="D151" s="18">
        <v>1</v>
      </c>
      <c r="E151" s="18" t="s">
        <v>5</v>
      </c>
      <c r="F151" s="18">
        <v>1</v>
      </c>
      <c r="G151" s="58">
        <v>5.9</v>
      </c>
      <c r="H151" s="58">
        <v>1</v>
      </c>
      <c r="I151" s="58">
        <v>4</v>
      </c>
      <c r="J151" s="58">
        <f t="shared" ref="J151" si="53">I151*H151*G151*F151*D151</f>
        <v>23.6</v>
      </c>
      <c r="N151" s="17"/>
    </row>
    <row r="152" spans="1:14" x14ac:dyDescent="0.35">
      <c r="A152" s="105"/>
      <c r="B152" s="20" t="s">
        <v>11</v>
      </c>
      <c r="C152" s="21" t="s">
        <v>10</v>
      </c>
      <c r="D152" s="22"/>
      <c r="E152" s="22"/>
      <c r="F152" s="22"/>
      <c r="G152" s="102"/>
      <c r="H152" s="102"/>
      <c r="I152" s="102"/>
      <c r="J152" s="103">
        <f>SUM(J148:J151)+SUM(J148:J151)*20%</f>
        <v>174.96</v>
      </c>
      <c r="N152" s="17"/>
    </row>
    <row r="153" spans="1:14" x14ac:dyDescent="0.35">
      <c r="A153" s="105"/>
      <c r="B153" s="25"/>
      <c r="C153" s="16"/>
      <c r="D153" s="18"/>
      <c r="E153" s="18"/>
      <c r="F153" s="18"/>
      <c r="G153" s="58"/>
      <c r="H153" s="58"/>
      <c r="I153" s="58"/>
      <c r="J153" s="58"/>
      <c r="N153" s="17"/>
    </row>
    <row r="154" spans="1:14" x14ac:dyDescent="0.35">
      <c r="A154" s="105">
        <v>3.6</v>
      </c>
      <c r="B154" s="10" t="s">
        <v>71</v>
      </c>
      <c r="C154" s="16"/>
      <c r="D154" s="18"/>
      <c r="E154" s="18"/>
      <c r="F154" s="18"/>
      <c r="G154" s="58"/>
      <c r="H154" s="58"/>
      <c r="I154" s="58"/>
      <c r="J154" s="58"/>
      <c r="N154" s="17"/>
    </row>
    <row r="155" spans="1:14" x14ac:dyDescent="0.35">
      <c r="A155" s="105"/>
      <c r="B155" s="13" t="s">
        <v>47</v>
      </c>
      <c r="C155" s="16"/>
      <c r="D155" s="18"/>
      <c r="E155" s="18"/>
      <c r="F155" s="18"/>
      <c r="G155" s="58"/>
      <c r="H155" s="58"/>
      <c r="I155" s="58"/>
      <c r="J155" s="58"/>
      <c r="N155" s="17"/>
    </row>
    <row r="156" spans="1:14" x14ac:dyDescent="0.35">
      <c r="A156" s="105"/>
      <c r="B156" s="19" t="s">
        <v>72</v>
      </c>
      <c r="C156" s="16" t="s">
        <v>10</v>
      </c>
      <c r="D156" s="18">
        <v>1</v>
      </c>
      <c r="E156" s="18" t="s">
        <v>5</v>
      </c>
      <c r="F156" s="18">
        <v>2</v>
      </c>
      <c r="G156" s="58">
        <v>6.6</v>
      </c>
      <c r="H156" s="58">
        <v>1</v>
      </c>
      <c r="I156" s="58">
        <v>4</v>
      </c>
      <c r="J156" s="58">
        <f t="shared" ref="J156" si="54">I156*H156*G156*F156*D156</f>
        <v>52.8</v>
      </c>
      <c r="N156" s="17"/>
    </row>
    <row r="157" spans="1:14" x14ac:dyDescent="0.35">
      <c r="A157" s="105"/>
      <c r="B157" s="19" t="s">
        <v>72</v>
      </c>
      <c r="C157" s="16" t="s">
        <v>10</v>
      </c>
      <c r="D157" s="18">
        <v>1</v>
      </c>
      <c r="E157" s="18" t="s">
        <v>5</v>
      </c>
      <c r="F157" s="18">
        <v>1</v>
      </c>
      <c r="G157" s="58">
        <v>5.8</v>
      </c>
      <c r="H157" s="58">
        <v>1</v>
      </c>
      <c r="I157" s="58">
        <v>4</v>
      </c>
      <c r="J157" s="58">
        <f t="shared" ref="J157" si="55">I157*H157*G157*F157*D157</f>
        <v>23.2</v>
      </c>
      <c r="N157" s="17"/>
    </row>
    <row r="158" spans="1:14" x14ac:dyDescent="0.35">
      <c r="A158" s="105"/>
      <c r="B158" s="19" t="s">
        <v>161</v>
      </c>
      <c r="C158" s="16" t="s">
        <v>10</v>
      </c>
      <c r="D158" s="18">
        <v>1</v>
      </c>
      <c r="E158" s="18" t="s">
        <v>5</v>
      </c>
      <c r="F158" s="18">
        <v>1</v>
      </c>
      <c r="G158" s="58">
        <v>4.5</v>
      </c>
      <c r="H158" s="58">
        <v>1</v>
      </c>
      <c r="I158" s="58">
        <v>1.5</v>
      </c>
      <c r="J158" s="58">
        <f t="shared" ref="J158" si="56">I158*H158*G158*F158*D158</f>
        <v>6.75</v>
      </c>
      <c r="N158" s="17"/>
    </row>
    <row r="159" spans="1:14" x14ac:dyDescent="0.35">
      <c r="A159" s="105"/>
      <c r="B159" s="20" t="s">
        <v>11</v>
      </c>
      <c r="C159" s="21" t="s">
        <v>10</v>
      </c>
      <c r="D159" s="22"/>
      <c r="E159" s="22"/>
      <c r="F159" s="22"/>
      <c r="G159" s="102"/>
      <c r="H159" s="102"/>
      <c r="I159" s="102"/>
      <c r="J159" s="103">
        <f>SUM(J156:J158)+SUM(J156:J158)*20%</f>
        <v>99.3</v>
      </c>
      <c r="N159" s="17"/>
    </row>
    <row r="160" spans="1:14" x14ac:dyDescent="0.35">
      <c r="A160" s="105"/>
      <c r="B160" s="144"/>
      <c r="C160" s="145"/>
      <c r="D160" s="146"/>
      <c r="E160" s="146"/>
      <c r="F160" s="146"/>
      <c r="G160" s="147"/>
      <c r="H160" s="147"/>
      <c r="I160" s="147"/>
      <c r="J160" s="148"/>
      <c r="N160" s="17"/>
    </row>
    <row r="161" spans="1:14" x14ac:dyDescent="0.35">
      <c r="A161" s="105">
        <v>3.7</v>
      </c>
      <c r="B161" s="10" t="s">
        <v>154</v>
      </c>
      <c r="C161" s="16"/>
      <c r="D161" s="18"/>
      <c r="E161" s="18"/>
      <c r="F161" s="18"/>
      <c r="G161" s="58"/>
      <c r="H161" s="58"/>
      <c r="I161" s="58"/>
      <c r="J161" s="58"/>
      <c r="N161" s="17"/>
    </row>
    <row r="162" spans="1:14" x14ac:dyDescent="0.35">
      <c r="A162" s="105"/>
      <c r="B162" s="13" t="s">
        <v>47</v>
      </c>
      <c r="C162" s="16"/>
      <c r="D162" s="18"/>
      <c r="E162" s="18"/>
      <c r="F162" s="18"/>
      <c r="G162" s="58"/>
      <c r="H162" s="58"/>
      <c r="I162" s="58"/>
      <c r="J162" s="58"/>
      <c r="N162" s="17"/>
    </row>
    <row r="163" spans="1:14" x14ac:dyDescent="0.35">
      <c r="A163" s="105"/>
      <c r="B163" s="19" t="s">
        <v>155</v>
      </c>
      <c r="C163" s="16" t="s">
        <v>10</v>
      </c>
      <c r="D163" s="18">
        <v>1</v>
      </c>
      <c r="E163" s="18" t="s">
        <v>5</v>
      </c>
      <c r="F163" s="18">
        <v>1</v>
      </c>
      <c r="G163" s="58">
        <v>6.6</v>
      </c>
      <c r="H163" s="58">
        <v>1</v>
      </c>
      <c r="I163" s="58">
        <v>4</v>
      </c>
      <c r="J163" s="58">
        <f t="shared" ref="J163:J164" si="57">I163*H163*G163*F163*D163</f>
        <v>26.4</v>
      </c>
      <c r="N163" s="17"/>
    </row>
    <row r="164" spans="1:14" x14ac:dyDescent="0.35">
      <c r="A164" s="105"/>
      <c r="B164" s="19" t="s">
        <v>162</v>
      </c>
      <c r="C164" s="16" t="s">
        <v>10</v>
      </c>
      <c r="D164" s="18">
        <v>1</v>
      </c>
      <c r="E164" s="18" t="s">
        <v>5</v>
      </c>
      <c r="F164" s="18">
        <v>1</v>
      </c>
      <c r="G164" s="58">
        <v>4.5</v>
      </c>
      <c r="H164" s="58">
        <v>1</v>
      </c>
      <c r="I164" s="58">
        <v>0.75</v>
      </c>
      <c r="J164" s="58">
        <f t="shared" si="57"/>
        <v>3.375</v>
      </c>
      <c r="N164" s="17"/>
    </row>
    <row r="165" spans="1:14" x14ac:dyDescent="0.35">
      <c r="A165" s="105"/>
      <c r="B165" s="20" t="s">
        <v>11</v>
      </c>
      <c r="C165" s="21" t="s">
        <v>10</v>
      </c>
      <c r="D165" s="22"/>
      <c r="E165" s="22"/>
      <c r="F165" s="22"/>
      <c r="G165" s="102"/>
      <c r="H165" s="102"/>
      <c r="I165" s="102"/>
      <c r="J165" s="103">
        <f>SUM(J163:J164)+SUM(J163:J164)*20%</f>
        <v>35.729999999999997</v>
      </c>
      <c r="N165" s="17"/>
    </row>
    <row r="166" spans="1:14" x14ac:dyDescent="0.35">
      <c r="A166" s="105"/>
      <c r="B166" s="25"/>
      <c r="C166" s="16"/>
      <c r="D166" s="18"/>
      <c r="E166" s="18"/>
      <c r="F166" s="18"/>
      <c r="G166" s="58"/>
      <c r="H166" s="58"/>
      <c r="I166" s="58"/>
      <c r="J166" s="58"/>
      <c r="N166" s="17"/>
    </row>
    <row r="167" spans="1:14" x14ac:dyDescent="0.35">
      <c r="A167" s="105">
        <v>3.7</v>
      </c>
      <c r="B167" s="10" t="s">
        <v>160</v>
      </c>
      <c r="C167" s="16"/>
      <c r="D167" s="18"/>
      <c r="E167" s="18"/>
      <c r="F167" s="18"/>
      <c r="G167" s="58"/>
      <c r="H167" s="58"/>
      <c r="I167" s="58"/>
      <c r="J167" s="58"/>
      <c r="N167" s="17"/>
    </row>
    <row r="168" spans="1:14" x14ac:dyDescent="0.35">
      <c r="A168" s="105"/>
      <c r="B168" s="13" t="s">
        <v>47</v>
      </c>
      <c r="C168" s="16"/>
      <c r="D168" s="18"/>
      <c r="E168" s="18"/>
      <c r="F168" s="18"/>
      <c r="G168" s="58"/>
      <c r="H168" s="58"/>
      <c r="I168" s="58"/>
      <c r="J168" s="58"/>
      <c r="N168" s="17"/>
    </row>
    <row r="169" spans="1:14" x14ac:dyDescent="0.35">
      <c r="A169" s="105"/>
      <c r="B169" s="19" t="s">
        <v>158</v>
      </c>
      <c r="C169" s="16" t="s">
        <v>157</v>
      </c>
      <c r="D169" s="18">
        <v>1</v>
      </c>
      <c r="E169" s="18" t="s">
        <v>5</v>
      </c>
      <c r="F169" s="18">
        <v>1</v>
      </c>
      <c r="G169" s="58">
        <v>600</v>
      </c>
      <c r="H169" s="58">
        <v>1</v>
      </c>
      <c r="I169" s="58">
        <v>1</v>
      </c>
      <c r="J169" s="58">
        <f t="shared" ref="J169:J170" si="58">I169*H169*G169*F169*D169</f>
        <v>600</v>
      </c>
      <c r="N169" s="17"/>
    </row>
    <row r="170" spans="1:14" x14ac:dyDescent="0.35">
      <c r="A170" s="105"/>
      <c r="B170" s="19" t="s">
        <v>159</v>
      </c>
      <c r="C170" s="16" t="s">
        <v>157</v>
      </c>
      <c r="D170" s="18">
        <v>1</v>
      </c>
      <c r="E170" s="18" t="s">
        <v>5</v>
      </c>
      <c r="F170" s="18">
        <v>1</v>
      </c>
      <c r="G170" s="58">
        <v>392</v>
      </c>
      <c r="H170" s="58">
        <v>1</v>
      </c>
      <c r="I170" s="58">
        <v>1</v>
      </c>
      <c r="J170" s="58">
        <f t="shared" si="58"/>
        <v>392</v>
      </c>
      <c r="N170" s="17"/>
    </row>
    <row r="171" spans="1:14" x14ac:dyDescent="0.35">
      <c r="A171" s="105"/>
      <c r="B171" s="19" t="s">
        <v>156</v>
      </c>
      <c r="C171" s="16" t="s">
        <v>157</v>
      </c>
      <c r="D171" s="18">
        <v>1</v>
      </c>
      <c r="E171" s="18" t="s">
        <v>5</v>
      </c>
      <c r="F171" s="18">
        <v>1</v>
      </c>
      <c r="G171" s="58">
        <v>125</v>
      </c>
      <c r="H171" s="58">
        <v>1</v>
      </c>
      <c r="I171" s="58">
        <v>1</v>
      </c>
      <c r="J171" s="58">
        <f t="shared" ref="J171" si="59">I171*H171*G171*F171*D171</f>
        <v>125</v>
      </c>
      <c r="N171" s="17"/>
    </row>
    <row r="172" spans="1:14" x14ac:dyDescent="0.35">
      <c r="A172" s="105"/>
      <c r="B172" s="20" t="s">
        <v>11</v>
      </c>
      <c r="C172" s="21" t="s">
        <v>10</v>
      </c>
      <c r="D172" s="22"/>
      <c r="E172" s="22"/>
      <c r="F172" s="22"/>
      <c r="G172" s="102"/>
      <c r="H172" s="102"/>
      <c r="I172" s="102"/>
      <c r="J172" s="103">
        <f>SUM(J169:J171)+SUM(J169:J171)*10%</f>
        <v>1228.7</v>
      </c>
      <c r="N172" s="17"/>
    </row>
    <row r="173" spans="1:14" x14ac:dyDescent="0.35">
      <c r="A173" s="105"/>
      <c r="B173" s="25"/>
      <c r="C173" s="16"/>
      <c r="D173" s="18"/>
      <c r="E173" s="18"/>
      <c r="F173" s="18"/>
      <c r="G173" s="58"/>
      <c r="H173" s="58"/>
      <c r="I173" s="58"/>
      <c r="J173" s="58"/>
      <c r="N173" s="17"/>
    </row>
    <row r="174" spans="1:14" x14ac:dyDescent="0.35">
      <c r="A174" s="70">
        <v>4</v>
      </c>
      <c r="B174" s="68" t="s">
        <v>109</v>
      </c>
      <c r="C174" s="69"/>
      <c r="D174" s="70"/>
      <c r="E174" s="70"/>
      <c r="F174" s="70"/>
      <c r="G174" s="70"/>
      <c r="H174" s="70"/>
      <c r="I174" s="70"/>
      <c r="J174" s="70"/>
      <c r="N174" s="17"/>
    </row>
    <row r="175" spans="1:14" x14ac:dyDescent="0.35">
      <c r="A175" s="105">
        <v>4.0999999999999996</v>
      </c>
      <c r="B175" s="10" t="s">
        <v>73</v>
      </c>
      <c r="C175" s="16"/>
      <c r="D175" s="18"/>
      <c r="E175" s="18"/>
      <c r="F175" s="18"/>
      <c r="G175" s="58"/>
      <c r="H175" s="58"/>
      <c r="I175" s="58"/>
      <c r="J175" s="58"/>
      <c r="N175" s="17"/>
    </row>
    <row r="176" spans="1:14" x14ac:dyDescent="0.35">
      <c r="A176" s="105"/>
      <c r="B176" s="13" t="s">
        <v>47</v>
      </c>
      <c r="C176" s="16"/>
      <c r="D176" s="18"/>
      <c r="E176" s="18"/>
      <c r="F176" s="18"/>
      <c r="G176" s="58"/>
      <c r="H176" s="58"/>
      <c r="I176" s="58"/>
      <c r="J176" s="58"/>
      <c r="N176" s="17"/>
    </row>
    <row r="177" spans="1:14" x14ac:dyDescent="0.35">
      <c r="A177" s="105"/>
      <c r="B177" s="19" t="s">
        <v>176</v>
      </c>
      <c r="C177" s="16" t="s">
        <v>10</v>
      </c>
      <c r="D177" s="18">
        <v>1</v>
      </c>
      <c r="E177" s="18" t="s">
        <v>5</v>
      </c>
      <c r="F177" s="18">
        <v>2</v>
      </c>
      <c r="G177" s="58">
        <v>1.1000000000000001</v>
      </c>
      <c r="H177" s="58">
        <v>1</v>
      </c>
      <c r="I177" s="58">
        <v>2.4</v>
      </c>
      <c r="J177" s="58">
        <f t="shared" ref="J177" si="60">I177*H177*G177*F177*D177</f>
        <v>5.28</v>
      </c>
      <c r="N177" s="17"/>
    </row>
    <row r="178" spans="1:14" x14ac:dyDescent="0.35">
      <c r="A178" s="105"/>
      <c r="B178" s="19" t="s">
        <v>164</v>
      </c>
      <c r="C178" s="16" t="s">
        <v>10</v>
      </c>
      <c r="D178" s="18">
        <v>1</v>
      </c>
      <c r="E178" s="18" t="s">
        <v>5</v>
      </c>
      <c r="F178" s="18">
        <v>2</v>
      </c>
      <c r="G178" s="58">
        <v>1.1000000000000001</v>
      </c>
      <c r="H178" s="58">
        <v>1</v>
      </c>
      <c r="I178" s="58">
        <v>2.4</v>
      </c>
      <c r="J178" s="58">
        <f t="shared" ref="J178" si="61">I178*H178*G178*F178*D178</f>
        <v>5.28</v>
      </c>
      <c r="N178" s="17"/>
    </row>
    <row r="179" spans="1:14" x14ac:dyDescent="0.35">
      <c r="A179" s="105"/>
      <c r="B179" s="19" t="s">
        <v>50</v>
      </c>
      <c r="C179" s="16" t="s">
        <v>10</v>
      </c>
      <c r="D179" s="18">
        <v>1</v>
      </c>
      <c r="E179" s="18" t="s">
        <v>5</v>
      </c>
      <c r="F179" s="18">
        <v>2</v>
      </c>
      <c r="G179" s="58">
        <v>1.1000000000000001</v>
      </c>
      <c r="H179" s="58">
        <v>1</v>
      </c>
      <c r="I179" s="58">
        <v>2.4</v>
      </c>
      <c r="J179" s="58">
        <f t="shared" ref="J179" si="62">I179*H179*G179*F179*D179</f>
        <v>5.28</v>
      </c>
      <c r="N179" s="17"/>
    </row>
    <row r="180" spans="1:14" x14ac:dyDescent="0.35">
      <c r="A180" s="105"/>
      <c r="B180" s="20" t="s">
        <v>11</v>
      </c>
      <c r="C180" s="21" t="s">
        <v>10</v>
      </c>
      <c r="D180" s="22"/>
      <c r="E180" s="22"/>
      <c r="F180" s="22"/>
      <c r="G180" s="102"/>
      <c r="H180" s="102"/>
      <c r="I180" s="102"/>
      <c r="J180" s="103">
        <f>SUM(J177:J179)+SUM(J177:J179)*20%</f>
        <v>19.007999999999999</v>
      </c>
      <c r="N180" s="17"/>
    </row>
    <row r="181" spans="1:14" x14ac:dyDescent="0.35">
      <c r="A181" s="105"/>
      <c r="B181" s="25"/>
      <c r="C181" s="16"/>
      <c r="D181" s="18"/>
      <c r="E181" s="18"/>
      <c r="F181" s="18"/>
      <c r="G181" s="58"/>
      <c r="H181" s="58"/>
      <c r="I181" s="58"/>
      <c r="J181" s="58"/>
      <c r="N181" s="17"/>
    </row>
    <row r="182" spans="1:14" x14ac:dyDescent="0.35">
      <c r="A182" s="105">
        <v>4.2</v>
      </c>
      <c r="B182" s="10" t="s">
        <v>84</v>
      </c>
      <c r="C182" s="16"/>
      <c r="D182" s="18"/>
      <c r="E182" s="18"/>
      <c r="F182" s="18"/>
      <c r="G182" s="58"/>
      <c r="H182" s="58"/>
      <c r="I182" s="58"/>
      <c r="J182" s="58"/>
      <c r="N182" s="17"/>
    </row>
    <row r="183" spans="1:14" x14ac:dyDescent="0.35">
      <c r="A183" s="105"/>
      <c r="B183" s="13" t="s">
        <v>85</v>
      </c>
      <c r="C183" s="16"/>
      <c r="D183" s="18"/>
      <c r="E183" s="18"/>
      <c r="F183" s="18"/>
      <c r="G183" s="58"/>
      <c r="H183" s="58"/>
      <c r="I183" s="58"/>
      <c r="J183" s="58"/>
      <c r="N183" s="17"/>
    </row>
    <row r="184" spans="1:14" x14ac:dyDescent="0.35">
      <c r="A184" s="105"/>
      <c r="B184" s="19" t="s">
        <v>85</v>
      </c>
      <c r="C184" s="16" t="s">
        <v>10</v>
      </c>
      <c r="D184" s="18">
        <v>1</v>
      </c>
      <c r="E184" s="18" t="s">
        <v>5</v>
      </c>
      <c r="F184" s="18">
        <v>1</v>
      </c>
      <c r="G184" s="58">
        <v>1.2</v>
      </c>
      <c r="H184" s="58">
        <v>1</v>
      </c>
      <c r="I184" s="58">
        <v>2.4</v>
      </c>
      <c r="J184" s="58">
        <f t="shared" ref="J184" si="63">I184*H184*G184*F184*D184</f>
        <v>2.88</v>
      </c>
      <c r="N184" s="17"/>
    </row>
    <row r="185" spans="1:14" x14ac:dyDescent="0.35">
      <c r="A185" s="105"/>
      <c r="B185" s="20" t="s">
        <v>11</v>
      </c>
      <c r="C185" s="21" t="s">
        <v>10</v>
      </c>
      <c r="D185" s="22"/>
      <c r="E185" s="22"/>
      <c r="F185" s="22"/>
      <c r="G185" s="102"/>
      <c r="H185" s="102"/>
      <c r="I185" s="102"/>
      <c r="J185" s="103">
        <f>SUM(J184:J184)+SUM(J184:J184)*20%</f>
        <v>3.456</v>
      </c>
      <c r="N185" s="17"/>
    </row>
    <row r="186" spans="1:14" x14ac:dyDescent="0.35">
      <c r="A186" s="105"/>
      <c r="B186" s="25"/>
      <c r="C186" s="16"/>
      <c r="D186" s="18"/>
      <c r="E186" s="18"/>
      <c r="F186" s="18"/>
      <c r="G186" s="58"/>
      <c r="H186" s="58"/>
      <c r="I186" s="58"/>
      <c r="J186" s="58"/>
      <c r="N186" s="17"/>
    </row>
    <row r="187" spans="1:14" x14ac:dyDescent="0.35">
      <c r="A187" s="105">
        <v>4.3</v>
      </c>
      <c r="B187" s="10" t="s">
        <v>74</v>
      </c>
      <c r="C187" s="16"/>
      <c r="D187" s="18"/>
      <c r="E187" s="18"/>
      <c r="F187" s="18"/>
      <c r="G187" s="58"/>
      <c r="H187" s="58"/>
      <c r="I187" s="58"/>
      <c r="J187" s="58"/>
      <c r="N187" s="17"/>
    </row>
    <row r="188" spans="1:14" x14ac:dyDescent="0.35">
      <c r="A188" s="105"/>
      <c r="B188" s="13" t="s">
        <v>75</v>
      </c>
      <c r="C188" s="16"/>
      <c r="D188" s="18"/>
      <c r="E188" s="18"/>
      <c r="F188" s="18"/>
      <c r="G188" s="58"/>
      <c r="H188" s="58"/>
      <c r="I188" s="58"/>
      <c r="J188" s="58"/>
      <c r="N188" s="17"/>
    </row>
    <row r="189" spans="1:14" x14ac:dyDescent="0.35">
      <c r="A189" s="105"/>
      <c r="B189" s="19" t="s">
        <v>56</v>
      </c>
      <c r="C189" s="16" t="s">
        <v>10</v>
      </c>
      <c r="D189" s="18">
        <v>1</v>
      </c>
      <c r="E189" s="18" t="s">
        <v>5</v>
      </c>
      <c r="F189" s="18">
        <v>2</v>
      </c>
      <c r="G189" s="58">
        <v>1.2</v>
      </c>
      <c r="H189" s="58">
        <v>1</v>
      </c>
      <c r="I189" s="58">
        <v>2.4</v>
      </c>
      <c r="J189" s="58">
        <f t="shared" ref="J189:J191" si="64">I189*H189*G189*F189*D189</f>
        <v>5.76</v>
      </c>
      <c r="N189" s="17"/>
    </row>
    <row r="190" spans="1:14" x14ac:dyDescent="0.35">
      <c r="A190" s="105"/>
      <c r="B190" s="13" t="s">
        <v>57</v>
      </c>
      <c r="C190" s="16"/>
      <c r="D190" s="18"/>
      <c r="E190" s="18"/>
      <c r="F190" s="18"/>
      <c r="G190" s="58"/>
      <c r="H190" s="58"/>
      <c r="I190" s="58"/>
      <c r="J190" s="58"/>
      <c r="N190" s="17"/>
    </row>
    <row r="191" spans="1:14" x14ac:dyDescent="0.35">
      <c r="A191" s="105"/>
      <c r="B191" s="19" t="s">
        <v>57</v>
      </c>
      <c r="C191" s="16" t="s">
        <v>10</v>
      </c>
      <c r="D191" s="18">
        <v>1</v>
      </c>
      <c r="E191" s="18" t="s">
        <v>5</v>
      </c>
      <c r="F191" s="18">
        <v>1</v>
      </c>
      <c r="G191" s="58">
        <v>1.5</v>
      </c>
      <c r="H191" s="58">
        <v>1</v>
      </c>
      <c r="I191" s="58">
        <v>2.4</v>
      </c>
      <c r="J191" s="58">
        <f t="shared" si="64"/>
        <v>3.5999999999999996</v>
      </c>
      <c r="N191" s="17"/>
    </row>
    <row r="192" spans="1:14" x14ac:dyDescent="0.35">
      <c r="A192" s="105"/>
      <c r="B192" s="20" t="s">
        <v>11</v>
      </c>
      <c r="C192" s="21" t="s">
        <v>10</v>
      </c>
      <c r="D192" s="22"/>
      <c r="E192" s="22"/>
      <c r="F192" s="22"/>
      <c r="G192" s="102"/>
      <c r="H192" s="102"/>
      <c r="I192" s="102"/>
      <c r="J192" s="103">
        <f>SUM(J189:J191)+SUM(J189:J191)*20%</f>
        <v>11.231999999999999</v>
      </c>
      <c r="N192" s="17"/>
    </row>
    <row r="193" spans="1:14" x14ac:dyDescent="0.35">
      <c r="A193" s="105"/>
      <c r="B193" s="25"/>
      <c r="C193" s="16"/>
      <c r="D193" s="18"/>
      <c r="E193" s="18"/>
      <c r="F193" s="18"/>
      <c r="G193" s="58"/>
      <c r="H193" s="58"/>
      <c r="I193" s="58"/>
      <c r="J193" s="58"/>
      <c r="N193" s="17"/>
    </row>
    <row r="194" spans="1:14" x14ac:dyDescent="0.35">
      <c r="A194" s="70">
        <v>5</v>
      </c>
      <c r="B194" s="68" t="s">
        <v>79</v>
      </c>
      <c r="C194" s="69"/>
      <c r="D194" s="70"/>
      <c r="E194" s="70"/>
      <c r="F194" s="70"/>
      <c r="G194" s="70"/>
      <c r="H194" s="70"/>
      <c r="I194" s="70"/>
      <c r="J194" s="70"/>
      <c r="N194" s="17"/>
    </row>
    <row r="195" spans="1:14" x14ac:dyDescent="0.35">
      <c r="A195" s="105">
        <v>5.0999999999999996</v>
      </c>
      <c r="B195" s="10" t="s">
        <v>76</v>
      </c>
      <c r="C195" s="16"/>
      <c r="D195" s="18"/>
      <c r="E195" s="18"/>
      <c r="F195" s="18"/>
      <c r="G195" s="58"/>
      <c r="H195" s="58"/>
      <c r="I195" s="58"/>
      <c r="J195" s="58"/>
    </row>
    <row r="196" spans="1:14" x14ac:dyDescent="0.35">
      <c r="A196" s="105"/>
      <c r="B196" s="13" t="s">
        <v>50</v>
      </c>
      <c r="C196" s="16"/>
      <c r="D196" s="18"/>
      <c r="E196" s="18"/>
      <c r="F196" s="18"/>
      <c r="G196" s="58"/>
      <c r="H196" s="58"/>
      <c r="I196" s="58"/>
      <c r="J196" s="58"/>
    </row>
    <row r="197" spans="1:14" x14ac:dyDescent="0.35">
      <c r="A197" s="105"/>
      <c r="B197" s="19" t="s">
        <v>77</v>
      </c>
      <c r="C197" s="16" t="s">
        <v>10</v>
      </c>
      <c r="D197" s="18">
        <v>1</v>
      </c>
      <c r="E197" s="18" t="s">
        <v>5</v>
      </c>
      <c r="F197" s="18">
        <v>1</v>
      </c>
      <c r="G197" s="58">
        <v>5.8</v>
      </c>
      <c r="H197" s="58">
        <v>1</v>
      </c>
      <c r="I197" s="58">
        <v>6.5</v>
      </c>
      <c r="J197" s="58">
        <f t="shared" ref="J197" si="65">I197*H197*G197*F197*D197</f>
        <v>37.699999999999996</v>
      </c>
    </row>
    <row r="198" spans="1:14" x14ac:dyDescent="0.35">
      <c r="A198" s="105"/>
      <c r="B198" s="13" t="s">
        <v>49</v>
      </c>
      <c r="C198" s="16"/>
      <c r="D198" s="18"/>
      <c r="E198" s="18"/>
      <c r="F198" s="18"/>
      <c r="G198" s="58"/>
      <c r="H198" s="58"/>
      <c r="I198" s="58"/>
      <c r="J198" s="58"/>
    </row>
    <row r="199" spans="1:14" x14ac:dyDescent="0.35">
      <c r="A199" s="105"/>
      <c r="B199" s="19" t="s">
        <v>77</v>
      </c>
      <c r="C199" s="16" t="s">
        <v>10</v>
      </c>
      <c r="D199" s="18">
        <v>1</v>
      </c>
      <c r="E199" s="18" t="s">
        <v>5</v>
      </c>
      <c r="F199" s="18">
        <v>1</v>
      </c>
      <c r="G199" s="58">
        <v>5.8</v>
      </c>
      <c r="H199" s="58">
        <v>1</v>
      </c>
      <c r="I199" s="58">
        <v>6.5</v>
      </c>
      <c r="J199" s="58">
        <f t="shared" ref="J199" si="66">I199*H199*G199*F199*D199</f>
        <v>37.699999999999996</v>
      </c>
    </row>
    <row r="200" spans="1:14" x14ac:dyDescent="0.35">
      <c r="A200" s="105"/>
      <c r="B200" s="20" t="s">
        <v>11</v>
      </c>
      <c r="C200" s="21" t="s">
        <v>10</v>
      </c>
      <c r="D200" s="22"/>
      <c r="E200" s="22"/>
      <c r="F200" s="22"/>
      <c r="G200" s="102"/>
      <c r="H200" s="102"/>
      <c r="I200" s="102"/>
      <c r="J200" s="103">
        <f>SUM(J197:J199)+SUM(J197:J199)*20%</f>
        <v>90.47999999999999</v>
      </c>
    </row>
    <row r="201" spans="1:14" x14ac:dyDescent="0.35">
      <c r="A201" s="105"/>
      <c r="B201" s="25"/>
      <c r="C201" s="16"/>
      <c r="D201" s="18"/>
      <c r="E201" s="18"/>
      <c r="F201" s="18"/>
      <c r="G201" s="58"/>
      <c r="H201" s="58"/>
      <c r="I201" s="58"/>
      <c r="J201" s="58"/>
    </row>
    <row r="202" spans="1:14" x14ac:dyDescent="0.35">
      <c r="A202" s="105">
        <v>5.2</v>
      </c>
      <c r="B202" s="10" t="s">
        <v>78</v>
      </c>
      <c r="C202" s="16"/>
      <c r="D202" s="18"/>
      <c r="E202" s="18"/>
      <c r="F202" s="18"/>
      <c r="G202" s="58"/>
      <c r="H202" s="58"/>
      <c r="I202" s="58"/>
      <c r="J202" s="58"/>
    </row>
    <row r="203" spans="1:14" x14ac:dyDescent="0.35">
      <c r="A203" s="105"/>
      <c r="B203" s="13" t="s">
        <v>47</v>
      </c>
      <c r="C203" s="16"/>
      <c r="D203" s="18"/>
      <c r="E203" s="18"/>
      <c r="F203" s="18"/>
      <c r="G203" s="58"/>
      <c r="H203" s="58"/>
      <c r="I203" s="58"/>
      <c r="J203" s="58"/>
    </row>
    <row r="204" spans="1:14" x14ac:dyDescent="0.35">
      <c r="A204" s="105"/>
      <c r="B204" s="19" t="s">
        <v>77</v>
      </c>
      <c r="C204" s="16" t="s">
        <v>10</v>
      </c>
      <c r="D204" s="18">
        <v>1</v>
      </c>
      <c r="E204" s="18" t="s">
        <v>5</v>
      </c>
      <c r="F204" s="18">
        <v>1</v>
      </c>
      <c r="G204" s="58">
        <v>12.5</v>
      </c>
      <c r="H204" s="58">
        <v>1</v>
      </c>
      <c r="I204" s="58">
        <v>4.4000000000000004</v>
      </c>
      <c r="J204" s="58">
        <f t="shared" ref="J204" si="67">I204*H204*G204*F204*D204</f>
        <v>55.000000000000007</v>
      </c>
    </row>
    <row r="205" spans="1:14" x14ac:dyDescent="0.35">
      <c r="A205" s="105"/>
      <c r="B205" s="20" t="s">
        <v>11</v>
      </c>
      <c r="C205" s="21" t="s">
        <v>10</v>
      </c>
      <c r="D205" s="22"/>
      <c r="E205" s="22"/>
      <c r="F205" s="22"/>
      <c r="G205" s="102"/>
      <c r="H205" s="102"/>
      <c r="I205" s="102"/>
      <c r="J205" s="103">
        <f>SUM(J204:J204)+SUM(J204:J204)*20%</f>
        <v>66.000000000000014</v>
      </c>
    </row>
    <row r="206" spans="1:14" x14ac:dyDescent="0.35">
      <c r="A206" s="105"/>
      <c r="B206" s="25"/>
      <c r="C206" s="16"/>
      <c r="D206" s="18"/>
      <c r="E206" s="18"/>
      <c r="F206" s="18"/>
      <c r="G206" s="58"/>
      <c r="H206" s="58"/>
      <c r="I206" s="58"/>
      <c r="J206" s="58"/>
    </row>
    <row r="207" spans="1:14" x14ac:dyDescent="0.35">
      <c r="A207" s="105">
        <v>5.3</v>
      </c>
      <c r="B207" s="10" t="s">
        <v>80</v>
      </c>
      <c r="C207" s="16"/>
      <c r="D207" s="18"/>
      <c r="E207" s="18"/>
      <c r="F207" s="18"/>
      <c r="G207" s="58"/>
      <c r="H207" s="58"/>
      <c r="I207" s="58"/>
      <c r="J207" s="58"/>
    </row>
    <row r="208" spans="1:14" x14ac:dyDescent="0.35">
      <c r="A208" s="105"/>
      <c r="B208" s="13" t="s">
        <v>81</v>
      </c>
      <c r="C208" s="16"/>
      <c r="D208" s="18"/>
      <c r="E208" s="18"/>
      <c r="F208" s="18"/>
      <c r="G208" s="58"/>
      <c r="H208" s="58"/>
      <c r="I208" s="58"/>
      <c r="J208" s="58"/>
    </row>
    <row r="209" spans="1:10" x14ac:dyDescent="0.35">
      <c r="A209" s="105"/>
      <c r="B209" s="19" t="s">
        <v>77</v>
      </c>
      <c r="C209" s="16" t="s">
        <v>10</v>
      </c>
      <c r="D209" s="18">
        <v>1</v>
      </c>
      <c r="E209" s="18" t="s">
        <v>5</v>
      </c>
      <c r="F209" s="18">
        <v>2</v>
      </c>
      <c r="G209" s="58">
        <v>11.7</v>
      </c>
      <c r="H209" s="58">
        <v>1</v>
      </c>
      <c r="I209" s="58">
        <v>6.5</v>
      </c>
      <c r="J209" s="58">
        <f t="shared" ref="J209" si="68">I209*H209*G209*F209*D209</f>
        <v>152.1</v>
      </c>
    </row>
    <row r="210" spans="1:10" x14ac:dyDescent="0.35">
      <c r="A210" s="105"/>
      <c r="B210" s="19" t="s">
        <v>82</v>
      </c>
      <c r="C210" s="16" t="s">
        <v>83</v>
      </c>
      <c r="D210" s="18">
        <v>1</v>
      </c>
      <c r="E210" s="18" t="s">
        <v>5</v>
      </c>
      <c r="F210" s="18">
        <v>2</v>
      </c>
      <c r="G210" s="58">
        <v>6.5</v>
      </c>
      <c r="H210" s="58">
        <v>1</v>
      </c>
      <c r="I210" s="58">
        <v>1</v>
      </c>
      <c r="J210" s="58">
        <f t="shared" ref="J210" si="69">I210*H210*G210*F210*D210</f>
        <v>13</v>
      </c>
    </row>
    <row r="211" spans="1:10" x14ac:dyDescent="0.35">
      <c r="A211" s="105"/>
      <c r="B211" s="20" t="s">
        <v>11</v>
      </c>
      <c r="C211" s="21" t="s">
        <v>10</v>
      </c>
      <c r="D211" s="22"/>
      <c r="E211" s="22"/>
      <c r="F211" s="22"/>
      <c r="G211" s="102"/>
      <c r="H211" s="102"/>
      <c r="I211" s="102"/>
      <c r="J211" s="103">
        <f>J209</f>
        <v>152.1</v>
      </c>
    </row>
    <row r="212" spans="1:10" x14ac:dyDescent="0.35">
      <c r="A212" s="105"/>
      <c r="B212" s="37"/>
      <c r="C212" s="37"/>
      <c r="D212" s="37"/>
      <c r="E212" s="37"/>
      <c r="F212" s="37"/>
      <c r="G212" s="45"/>
      <c r="H212" s="45"/>
      <c r="I212" s="45"/>
      <c r="J212" s="45"/>
    </row>
    <row r="213" spans="1:10" x14ac:dyDescent="0.35">
      <c r="A213" s="105">
        <v>5.4</v>
      </c>
      <c r="B213" s="10" t="s">
        <v>163</v>
      </c>
      <c r="C213" s="16"/>
      <c r="D213" s="18"/>
      <c r="E213" s="18"/>
      <c r="F213" s="18"/>
      <c r="G213" s="58"/>
      <c r="H213" s="58"/>
      <c r="I213" s="58"/>
      <c r="J213" s="58"/>
    </row>
    <row r="214" spans="1:10" x14ac:dyDescent="0.35">
      <c r="A214" s="105"/>
      <c r="B214" s="13" t="s">
        <v>164</v>
      </c>
      <c r="C214" s="16"/>
      <c r="D214" s="18"/>
      <c r="E214" s="18"/>
      <c r="F214" s="18"/>
      <c r="G214" s="58"/>
      <c r="H214" s="58"/>
      <c r="I214" s="58"/>
      <c r="J214" s="58"/>
    </row>
    <row r="215" spans="1:10" x14ac:dyDescent="0.35">
      <c r="A215" s="105"/>
      <c r="B215" s="19" t="s">
        <v>77</v>
      </c>
      <c r="C215" s="16" t="s">
        <v>10</v>
      </c>
      <c r="D215" s="18">
        <v>1</v>
      </c>
      <c r="E215" s="18" t="s">
        <v>5</v>
      </c>
      <c r="F215" s="18">
        <v>1</v>
      </c>
      <c r="G215" s="58">
        <v>12.5</v>
      </c>
      <c r="H215" s="58">
        <v>1</v>
      </c>
      <c r="I215" s="58">
        <v>3.5</v>
      </c>
      <c r="J215" s="58">
        <f t="shared" ref="J215:J219" si="70">I215*H215*G215*F215*D215</f>
        <v>43.75</v>
      </c>
    </row>
    <row r="216" spans="1:10" x14ac:dyDescent="0.35">
      <c r="A216" s="105"/>
      <c r="B216" s="19" t="s">
        <v>77</v>
      </c>
      <c r="C216" s="16" t="s">
        <v>10</v>
      </c>
      <c r="D216" s="18">
        <v>1</v>
      </c>
      <c r="E216" s="18" t="s">
        <v>5</v>
      </c>
      <c r="F216" s="18">
        <v>1</v>
      </c>
      <c r="G216" s="58">
        <v>12.5</v>
      </c>
      <c r="H216" s="58">
        <v>1</v>
      </c>
      <c r="I216" s="58">
        <v>4.4000000000000004</v>
      </c>
      <c r="J216" s="58">
        <f t="shared" ref="J216:J218" si="71">I216*H216*G216*F216*D216</f>
        <v>55.000000000000007</v>
      </c>
    </row>
    <row r="217" spans="1:10" x14ac:dyDescent="0.35">
      <c r="A217" s="105"/>
      <c r="B217" s="19" t="s">
        <v>165</v>
      </c>
      <c r="C217" s="16" t="s">
        <v>83</v>
      </c>
      <c r="D217" s="18">
        <v>1</v>
      </c>
      <c r="E217" s="18" t="s">
        <v>5</v>
      </c>
      <c r="F217" s="18">
        <v>2</v>
      </c>
      <c r="G217" s="58">
        <v>12.5</v>
      </c>
      <c r="H217" s="58">
        <v>1</v>
      </c>
      <c r="I217" s="58">
        <v>0.1</v>
      </c>
      <c r="J217" s="58">
        <f t="shared" si="71"/>
        <v>2.5</v>
      </c>
    </row>
    <row r="218" spans="1:10" x14ac:dyDescent="0.35">
      <c r="A218" s="105"/>
      <c r="B218" s="19" t="s">
        <v>165</v>
      </c>
      <c r="C218" s="16" t="s">
        <v>83</v>
      </c>
      <c r="D218" s="18">
        <v>1</v>
      </c>
      <c r="E218" s="18" t="s">
        <v>5</v>
      </c>
      <c r="F218" s="18">
        <v>2</v>
      </c>
      <c r="G218" s="58">
        <v>4.4000000000000004</v>
      </c>
      <c r="H218" s="58">
        <v>1</v>
      </c>
      <c r="I218" s="58">
        <v>0.1</v>
      </c>
      <c r="J218" s="58">
        <f t="shared" si="71"/>
        <v>0.88000000000000012</v>
      </c>
    </row>
    <row r="219" spans="1:10" x14ac:dyDescent="0.35">
      <c r="A219" s="105"/>
      <c r="B219" s="19" t="s">
        <v>165</v>
      </c>
      <c r="C219" s="16" t="s">
        <v>83</v>
      </c>
      <c r="D219" s="18">
        <v>1</v>
      </c>
      <c r="E219" s="18" t="s">
        <v>5</v>
      </c>
      <c r="F219" s="18">
        <v>2</v>
      </c>
      <c r="G219" s="58">
        <v>12.5</v>
      </c>
      <c r="H219" s="58">
        <v>1</v>
      </c>
      <c r="I219" s="58">
        <v>0.1</v>
      </c>
      <c r="J219" s="58">
        <f t="shared" si="70"/>
        <v>2.5</v>
      </c>
    </row>
    <row r="220" spans="1:10" x14ac:dyDescent="0.35">
      <c r="A220" s="105"/>
      <c r="B220" s="19" t="s">
        <v>165</v>
      </c>
      <c r="C220" s="16" t="s">
        <v>83</v>
      </c>
      <c r="D220" s="18">
        <v>1</v>
      </c>
      <c r="E220" s="18" t="s">
        <v>5</v>
      </c>
      <c r="F220" s="18">
        <v>2</v>
      </c>
      <c r="G220" s="58">
        <v>3.5</v>
      </c>
      <c r="H220" s="58">
        <v>1</v>
      </c>
      <c r="I220" s="58">
        <v>0.1</v>
      </c>
      <c r="J220" s="58">
        <f t="shared" ref="J220" si="72">I220*H220*G220*F220*D220</f>
        <v>0.70000000000000007</v>
      </c>
    </row>
    <row r="221" spans="1:10" x14ac:dyDescent="0.35">
      <c r="A221" s="105"/>
      <c r="B221" s="20" t="s">
        <v>11</v>
      </c>
      <c r="C221" s="21" t="s">
        <v>10</v>
      </c>
      <c r="D221" s="22"/>
      <c r="E221" s="22"/>
      <c r="F221" s="22"/>
      <c r="G221" s="102"/>
      <c r="H221" s="102"/>
      <c r="I221" s="102"/>
      <c r="J221" s="103">
        <f>SUM(J215:J220)</f>
        <v>105.33</v>
      </c>
    </row>
    <row r="222" spans="1:10" x14ac:dyDescent="0.35">
      <c r="A222" s="105"/>
      <c r="B222" s="37"/>
      <c r="C222" s="37"/>
      <c r="D222" s="37"/>
      <c r="E222" s="37"/>
      <c r="F222" s="37"/>
      <c r="G222" s="45"/>
      <c r="H222" s="45"/>
      <c r="I222" s="45"/>
      <c r="J222" s="45"/>
    </row>
    <row r="223" spans="1:10" x14ac:dyDescent="0.35">
      <c r="A223" s="70">
        <v>5</v>
      </c>
      <c r="B223" s="68" t="s">
        <v>106</v>
      </c>
      <c r="C223" s="69"/>
      <c r="D223" s="70"/>
      <c r="E223" s="70"/>
      <c r="F223" s="70"/>
      <c r="G223" s="70"/>
      <c r="H223" s="70"/>
      <c r="I223" s="70"/>
      <c r="J223" s="70"/>
    </row>
    <row r="224" spans="1:10" x14ac:dyDescent="0.35">
      <c r="A224" s="105">
        <v>5.6</v>
      </c>
      <c r="B224" s="37" t="s">
        <v>40</v>
      </c>
      <c r="C224" s="45" t="s">
        <v>41</v>
      </c>
      <c r="D224" s="18">
        <v>1</v>
      </c>
      <c r="E224" s="18" t="s">
        <v>5</v>
      </c>
      <c r="F224" s="18">
        <v>1</v>
      </c>
      <c r="G224" s="45"/>
      <c r="H224" s="45"/>
      <c r="I224" s="45"/>
      <c r="J224" s="45"/>
    </row>
    <row r="225" spans="1:10" x14ac:dyDescent="0.35">
      <c r="A225" s="105"/>
      <c r="B225" s="37"/>
      <c r="C225" s="37"/>
      <c r="D225" s="37"/>
      <c r="E225" s="37"/>
      <c r="F225" s="37"/>
      <c r="G225" s="45"/>
      <c r="H225" s="45"/>
      <c r="I225" s="45"/>
      <c r="J225" s="45"/>
    </row>
    <row r="226" spans="1:10" x14ac:dyDescent="0.35">
      <c r="A226" s="105">
        <v>5.7</v>
      </c>
      <c r="B226" s="1" t="s">
        <v>89</v>
      </c>
      <c r="C226" s="45" t="s">
        <v>41</v>
      </c>
      <c r="D226" s="18">
        <v>1</v>
      </c>
      <c r="E226" s="18" t="s">
        <v>5</v>
      </c>
      <c r="F226" s="18">
        <v>1</v>
      </c>
      <c r="G226" s="45"/>
      <c r="H226" s="45"/>
      <c r="I226" s="45"/>
      <c r="J226" s="45"/>
    </row>
    <row r="227" spans="1:10" x14ac:dyDescent="0.35">
      <c r="A227" s="105"/>
      <c r="B227" s="37"/>
      <c r="C227" s="37"/>
      <c r="D227" s="37"/>
      <c r="E227" s="37"/>
      <c r="F227" s="37"/>
      <c r="G227" s="45"/>
      <c r="H227" s="45"/>
      <c r="I227" s="45"/>
      <c r="J227" s="45"/>
    </row>
    <row r="228" spans="1:10" x14ac:dyDescent="0.35">
      <c r="A228" s="105">
        <v>5.8</v>
      </c>
      <c r="B228" s="37" t="s">
        <v>88</v>
      </c>
      <c r="C228" s="45" t="s">
        <v>41</v>
      </c>
      <c r="D228" s="18">
        <v>1</v>
      </c>
      <c r="E228" s="18" t="s">
        <v>5</v>
      </c>
      <c r="F228" s="18">
        <v>7</v>
      </c>
      <c r="G228" s="45"/>
      <c r="H228" s="45"/>
      <c r="I228" s="45"/>
      <c r="J228" s="45"/>
    </row>
    <row r="229" spans="1:10" x14ac:dyDescent="0.35">
      <c r="A229" s="105"/>
      <c r="B229" s="37"/>
      <c r="C229" s="37"/>
      <c r="D229" s="37"/>
      <c r="E229" s="37"/>
      <c r="F229" s="37"/>
      <c r="G229" s="45"/>
      <c r="H229" s="45"/>
      <c r="I229" s="45"/>
      <c r="J229" s="45"/>
    </row>
    <row r="230" spans="1:10" x14ac:dyDescent="0.35">
      <c r="A230" s="105">
        <v>5.9</v>
      </c>
      <c r="B230" s="37" t="s">
        <v>86</v>
      </c>
      <c r="C230" s="45" t="s">
        <v>41</v>
      </c>
      <c r="D230" s="18">
        <v>1</v>
      </c>
      <c r="E230" s="18" t="s">
        <v>5</v>
      </c>
      <c r="F230" s="18">
        <v>1</v>
      </c>
      <c r="G230" s="45"/>
      <c r="H230" s="45"/>
      <c r="I230" s="45"/>
      <c r="J230" s="45"/>
    </row>
    <row r="231" spans="1:10" x14ac:dyDescent="0.35">
      <c r="A231" s="105"/>
      <c r="B231" s="37"/>
      <c r="C231" s="37"/>
      <c r="D231" s="37"/>
      <c r="E231" s="37"/>
      <c r="F231" s="37"/>
      <c r="G231" s="45"/>
      <c r="H231" s="45"/>
      <c r="I231" s="45"/>
      <c r="J231" s="45"/>
    </row>
    <row r="232" spans="1:10" x14ac:dyDescent="0.35">
      <c r="A232" s="105"/>
      <c r="B232" s="37"/>
      <c r="C232" s="37"/>
      <c r="D232" s="37"/>
      <c r="E232" s="37"/>
      <c r="F232" s="37"/>
      <c r="G232" s="45"/>
      <c r="H232" s="45"/>
      <c r="I232" s="45"/>
      <c r="J232" s="45"/>
    </row>
  </sheetData>
  <mergeCells count="1">
    <mergeCell ref="A1:J1"/>
  </mergeCells>
  <pageMargins left="0.7" right="0.7" top="0.75" bottom="0.75" header="0.3" footer="0.3"/>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vt:lpstr>
      <vt:lpstr>Int BOQ</vt:lpstr>
      <vt:lpstr>MEP BOQ</vt:lpstr>
      <vt:lpstr>Qty</vt:lpstr>
      <vt:lpstr>'MEP BOQ'!Print_Area</vt:lpstr>
      <vt:lpstr>Qty!Print_Area</vt:lpstr>
      <vt:lpstr>SUMMARY!Print_Area</vt:lpstr>
      <vt:lpstr>'Int BOQ'!Print_Titles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Aravind Vankadaru</dc:creator>
  <cp:lastModifiedBy>Dupty  Registrar Purachase</cp:lastModifiedBy>
  <cp:lastPrinted>2026-06-29T11:13:00Z</cp:lastPrinted>
  <dcterms:created xsi:type="dcterms:W3CDTF">2026-03-02T09:06:19Z</dcterms:created>
  <dcterms:modified xsi:type="dcterms:W3CDTF">2026-06-30T12:01:41Z</dcterms:modified>
</cp:coreProperties>
</file>