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puser\Desktop\My Office\BIT Insurance\2024\2. MARCH 2024\2. Fixed Assets &amp; Burglary\"/>
    </mc:Choice>
  </mc:AlternateContent>
  <xr:revisionPtr revIDLastSave="0" documentId="13_ncr:1_{6780132A-FB5F-4993-9E73-483B771DEC34}" xr6:coauthVersionLast="47" xr6:coauthVersionMax="47" xr10:uidLastSave="{00000000-0000-0000-0000-000000000000}"/>
  <bookViews>
    <workbookView xWindow="-120" yWindow="-120" windowWidth="20730" windowHeight="11160" activeTab="1" xr2:uid="{29CC70C1-DEB6-49F8-AA76-6E29F5867EA0}"/>
  </bookViews>
  <sheets>
    <sheet name="Assets  -JAN'24   " sheetId="2" r:id="rId1"/>
    <sheet name="JAN,2024    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8" i="2" l="1"/>
  <c r="C88" i="1"/>
  <c r="H86" i="1"/>
  <c r="H84" i="1"/>
  <c r="H82" i="1"/>
  <c r="H80" i="1"/>
  <c r="H78" i="1"/>
  <c r="C58" i="1"/>
  <c r="H58" i="1" s="1"/>
  <c r="D56" i="1"/>
  <c r="C56" i="1"/>
  <c r="G54" i="1"/>
  <c r="G60" i="1" s="1"/>
  <c r="G62" i="1" s="1"/>
  <c r="F54" i="1"/>
  <c r="F60" i="1" s="1"/>
  <c r="F62" i="1" s="1"/>
  <c r="E54" i="1"/>
  <c r="E60" i="1" s="1"/>
  <c r="E62" i="1" s="1"/>
  <c r="D54" i="1"/>
  <c r="C54" i="1"/>
  <c r="H52" i="1"/>
  <c r="H49" i="1"/>
  <c r="H47" i="1"/>
  <c r="H45" i="1"/>
  <c r="H43" i="1"/>
  <c r="H41" i="1"/>
  <c r="H39" i="1"/>
  <c r="H37" i="1"/>
  <c r="H35" i="1"/>
  <c r="H33" i="1"/>
  <c r="H31" i="1"/>
  <c r="H29" i="1"/>
  <c r="H26" i="1"/>
  <c r="H24" i="1"/>
  <c r="H22" i="1"/>
  <c r="H20" i="1"/>
  <c r="H18" i="1"/>
  <c r="H16" i="1"/>
  <c r="H13" i="1"/>
  <c r="H10" i="1"/>
  <c r="H8" i="1"/>
  <c r="F76" i="1" l="1"/>
  <c r="F88" i="1" s="1"/>
  <c r="G76" i="1"/>
  <c r="G88" i="1" s="1"/>
  <c r="E76" i="1"/>
  <c r="E88" i="1" s="1"/>
  <c r="D60" i="1"/>
  <c r="D76" i="1" s="1"/>
  <c r="D88" i="1" s="1"/>
  <c r="H54" i="1"/>
  <c r="C60" i="1"/>
  <c r="C62" i="1" s="1"/>
  <c r="H56" i="1"/>
  <c r="H76" i="1" l="1"/>
  <c r="D62" i="1"/>
  <c r="H60" i="1"/>
  <c r="H62" i="1" s="1"/>
  <c r="H88" i="1" l="1"/>
  <c r="H90" i="1" s="1"/>
  <c r="D109" i="2" s="1"/>
  <c r="D110" i="2" s="1"/>
  <c r="F35" i="2"/>
  <c r="F105" i="2" s="1"/>
</calcChain>
</file>

<file path=xl/sharedStrings.xml><?xml version="1.0" encoding="utf-8"?>
<sst xmlns="http://schemas.openxmlformats.org/spreadsheetml/2006/main" count="203" uniqueCount="94">
  <si>
    <t>BIRLA  INSTITUTE  OF  TECHNOLOGY  , MESRA  , RANCHI</t>
  </si>
  <si>
    <t>S.No.</t>
  </si>
  <si>
    <t>ASSETS</t>
  </si>
  <si>
    <t>Building</t>
  </si>
  <si>
    <t>Equipments</t>
  </si>
  <si>
    <t>Furniture &amp; Fixture</t>
  </si>
  <si>
    <t>Library books</t>
  </si>
  <si>
    <t>Computer Software</t>
  </si>
  <si>
    <t>TOTAL</t>
  </si>
  <si>
    <t>Institute Assets</t>
  </si>
  <si>
    <t>Assets under Govt. &amp; UGC</t>
  </si>
  <si>
    <t>Grant on 100% basis</t>
  </si>
  <si>
    <t>Bihar/ Jharkhand Govt.</t>
  </si>
  <si>
    <t>Assets under Govt. Grant Share Basis</t>
  </si>
  <si>
    <t>Central Government</t>
  </si>
  <si>
    <t>Institute Account</t>
  </si>
  <si>
    <t>Assets Under Govt. Grant</t>
  </si>
  <si>
    <t>Assets under Govt. of Bihar</t>
  </si>
  <si>
    <t>Assets Under Govt. of Jharkhand</t>
  </si>
  <si>
    <t>Grant for increase Intake</t>
  </si>
  <si>
    <t>Grant for University Polytechnic</t>
  </si>
  <si>
    <t>Grant for Biotechnology</t>
  </si>
  <si>
    <t>Institute Building</t>
  </si>
  <si>
    <t xml:space="preserve">Grant for Medical lab </t>
  </si>
  <si>
    <t>Grant for IT Enable services</t>
  </si>
  <si>
    <t>Grant for HMCT &amp; Biotechnology</t>
  </si>
  <si>
    <t>Grant for Plastic Engineering</t>
  </si>
  <si>
    <t xml:space="preserve">Assets under Tequip World bank </t>
  </si>
  <si>
    <t>Project</t>
  </si>
  <si>
    <t xml:space="preserve">                                                           TOTAL</t>
  </si>
  <si>
    <t>Summary</t>
  </si>
  <si>
    <t>University Polytechnic</t>
  </si>
  <si>
    <t>Biotechnology</t>
  </si>
  <si>
    <t>BIT Main campus</t>
  </si>
  <si>
    <t>BIRLA INSTITUTE OF TECHNOLOGY</t>
  </si>
  <si>
    <t>MESRA,RANCHI</t>
  </si>
  <si>
    <t>( Rs. In Lacs )</t>
  </si>
  <si>
    <t>Risk location</t>
  </si>
  <si>
    <t>Equipment machnery &amp; computer</t>
  </si>
  <si>
    <t>Furniture &amp; Fixture and other Assets</t>
  </si>
  <si>
    <t>Computers</t>
  </si>
  <si>
    <t>BIT Mesra (Main Campus</t>
  </si>
  <si>
    <t>BIT Lalpur</t>
  </si>
  <si>
    <t>Biotechnology Department</t>
  </si>
  <si>
    <t>BIT Step</t>
  </si>
  <si>
    <t xml:space="preserve">                            TOTAL</t>
  </si>
  <si>
    <t>BIRLA INSTITUTE OF TECHNOLOGY, MESRA RANCHI</t>
  </si>
  <si>
    <t xml:space="preserve">Details of Insurance (Assets) </t>
  </si>
  <si>
    <t>( Rs. In Lacs  )</t>
  </si>
  <si>
    <t>Particulars</t>
  </si>
  <si>
    <t>Sum</t>
  </si>
  <si>
    <t>Present Policy</t>
  </si>
  <si>
    <t>Proposed Risk</t>
  </si>
  <si>
    <t xml:space="preserve">Required </t>
  </si>
  <si>
    <t>Proposed</t>
  </si>
  <si>
    <t>Insured</t>
  </si>
  <si>
    <t>Expiry Date</t>
  </si>
  <si>
    <t>Coverage</t>
  </si>
  <si>
    <t>Insured Value</t>
  </si>
  <si>
    <t>Premium</t>
  </si>
  <si>
    <t>B.I.T. Step</t>
  </si>
  <si>
    <t>Standard/First Loss</t>
  </si>
  <si>
    <t>Burglary</t>
  </si>
  <si>
    <t>House Breaking</t>
  </si>
  <si>
    <t>Perils Coverage Required:</t>
  </si>
  <si>
    <t>Fire &amp; Specials Perils</t>
  </si>
  <si>
    <t>Earthquake,Fire,Lightning</t>
  </si>
  <si>
    <t>Explosions/Implosions,</t>
  </si>
  <si>
    <t>Riot,Strike,Malcious Damages(RSMD)</t>
  </si>
  <si>
    <t>Storm,Tempest,Flood &amp; Inundation(STFI)</t>
  </si>
  <si>
    <t>Subsidence &amp; Landslide,Bursting or overflowing</t>
  </si>
  <si>
    <t>of Watertanks,Leakage of Automatic Sprinklers</t>
  </si>
  <si>
    <t>Bush Fire etc.</t>
  </si>
  <si>
    <t>Buildings,Equipments,Furnitures</t>
  </si>
  <si>
    <t>B.I.T. Mesra(Main Campus)</t>
  </si>
  <si>
    <t>Exclusive of minimum Rs.500000/- clause</t>
  </si>
  <si>
    <t>B.I.T. Lalpur</t>
  </si>
  <si>
    <t>Bio-Technology Dept.</t>
  </si>
  <si>
    <t>Equipments, Furnitures,Library</t>
  </si>
  <si>
    <t>books, Computer Softwares ,</t>
  </si>
  <si>
    <t>BIT,Mesra( Main Campus)</t>
  </si>
  <si>
    <t xml:space="preserve">General Stores, </t>
  </si>
  <si>
    <t>BIT, Mesra( Main Campus )</t>
  </si>
  <si>
    <t>General Stores  ,Burglary</t>
  </si>
  <si>
    <t>BIT , Mesra ( Main Campu )</t>
  </si>
  <si>
    <t>Out of the Total Required Sum Insured breakup is as follows :-</t>
  </si>
  <si>
    <t xml:space="preserve">Rs. In Lacs </t>
  </si>
  <si>
    <t xml:space="preserve">1. For Burglary </t>
  </si>
  <si>
    <t xml:space="preserve">2. For Fire &amp; Special Perils  </t>
  </si>
  <si>
    <t>General Stores</t>
  </si>
  <si>
    <t>SUMMARY OF FIXED ASSETS AS ON 31.01.2024</t>
  </si>
  <si>
    <t>DETAILS OF FIXED ASSETS  as on 31.01.2024 FOR  INSURANCE PURPOSE</t>
  </si>
  <si>
    <t>(Based on January ,2024 B/S )</t>
  </si>
  <si>
    <t>30.03.2024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</si>
</sst>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/>
    <xf numFmtId="164" fontId="2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2" fontId="5" fillId="0" borderId="1" xfId="0" applyNumberFormat="1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right" indent="1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164" fontId="0" fillId="0" borderId="0" xfId="0" applyNumberFormat="1"/>
    <xf numFmtId="164" fontId="1" fillId="0" borderId="0" xfId="0" applyNumberFormat="1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1" xfId="0" applyFont="1" applyBorder="1"/>
    <xf numFmtId="0" fontId="7" fillId="0" borderId="1" xfId="0" applyFont="1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2" fontId="4" fillId="2" borderId="0" xfId="0" applyNumberFormat="1" applyFont="1" applyFill="1" applyAlignment="1">
      <alignment horizontal="right"/>
    </xf>
    <xf numFmtId="2" fontId="0" fillId="2" borderId="0" xfId="0" applyNumberFormat="1" applyFill="1" applyAlignment="1">
      <alignment horizontal="right"/>
    </xf>
    <xf numFmtId="2" fontId="4" fillId="2" borderId="0" xfId="0" applyNumberFormat="1" applyFont="1" applyFill="1" applyAlignment="1">
      <alignment horizontal="right" inden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B985A-8A9D-4D06-8FDF-0CCB3319226B}">
  <dimension ref="A1:G111"/>
  <sheetViews>
    <sheetView workbookViewId="0">
      <selection activeCell="E113" sqref="E113"/>
    </sheetView>
  </sheetViews>
  <sheetFormatPr defaultRowHeight="15" x14ac:dyDescent="0.25"/>
  <cols>
    <col min="1" max="1" width="5.28515625" customWidth="1"/>
    <col min="2" max="2" width="28" customWidth="1"/>
    <col min="3" max="3" width="13.7109375" bestFit="1" customWidth="1"/>
    <col min="4" max="4" width="14.140625" bestFit="1" customWidth="1"/>
    <col min="5" max="5" width="41" bestFit="1" customWidth="1"/>
    <col min="6" max="6" width="13.7109375" bestFit="1" customWidth="1"/>
    <col min="7" max="7" width="9.42578125" customWidth="1"/>
  </cols>
  <sheetData>
    <row r="1" spans="1:7" x14ac:dyDescent="0.25">
      <c r="A1" s="52" t="s">
        <v>46</v>
      </c>
      <c r="B1" s="52"/>
      <c r="C1" s="52"/>
      <c r="D1" s="52"/>
      <c r="E1" s="52"/>
      <c r="F1" s="52"/>
      <c r="G1" s="52"/>
    </row>
    <row r="2" spans="1:7" x14ac:dyDescent="0.25">
      <c r="A2" s="3"/>
      <c r="B2" s="3"/>
      <c r="C2" s="3"/>
      <c r="D2" s="3"/>
      <c r="E2" s="3"/>
      <c r="F2" s="3"/>
      <c r="G2" s="4"/>
    </row>
    <row r="3" spans="1:7" x14ac:dyDescent="0.25">
      <c r="A3" s="52" t="s">
        <v>47</v>
      </c>
      <c r="B3" s="52"/>
      <c r="C3" s="52"/>
      <c r="D3" s="52"/>
      <c r="E3" s="52"/>
      <c r="F3" s="52"/>
      <c r="G3" s="52"/>
    </row>
    <row r="4" spans="1:7" x14ac:dyDescent="0.25">
      <c r="A4" s="52" t="s">
        <v>92</v>
      </c>
      <c r="B4" s="52"/>
      <c r="C4" s="52"/>
      <c r="D4" s="52"/>
      <c r="E4" s="52"/>
      <c r="F4" s="52"/>
      <c r="G4" s="52"/>
    </row>
    <row r="5" spans="1:7" x14ac:dyDescent="0.25">
      <c r="A5" s="3"/>
      <c r="B5" s="3"/>
      <c r="C5" s="3"/>
      <c r="D5" s="3"/>
      <c r="E5" s="3"/>
      <c r="F5" s="3" t="s">
        <v>48</v>
      </c>
      <c r="G5" s="4"/>
    </row>
    <row r="6" spans="1:7" ht="25.5" x14ac:dyDescent="0.25">
      <c r="A6" s="53" t="s">
        <v>1</v>
      </c>
      <c r="B6" s="55" t="s">
        <v>49</v>
      </c>
      <c r="C6" s="6" t="s">
        <v>50</v>
      </c>
      <c r="D6" s="5" t="s">
        <v>51</v>
      </c>
      <c r="E6" s="7" t="s">
        <v>52</v>
      </c>
      <c r="F6" s="5" t="s">
        <v>53</v>
      </c>
      <c r="G6" s="8" t="s">
        <v>54</v>
      </c>
    </row>
    <row r="7" spans="1:7" x14ac:dyDescent="0.25">
      <c r="A7" s="54"/>
      <c r="B7" s="56"/>
      <c r="C7" s="9" t="s">
        <v>55</v>
      </c>
      <c r="D7" s="10" t="s">
        <v>56</v>
      </c>
      <c r="E7" s="11" t="s">
        <v>57</v>
      </c>
      <c r="F7" s="10" t="s">
        <v>58</v>
      </c>
      <c r="G7" s="12" t="s">
        <v>59</v>
      </c>
    </row>
    <row r="8" spans="1:7" x14ac:dyDescent="0.25">
      <c r="A8" s="13"/>
      <c r="B8" s="14"/>
      <c r="C8" s="2"/>
      <c r="D8" s="2"/>
      <c r="E8" s="15"/>
      <c r="F8" s="2"/>
      <c r="G8" s="16"/>
    </row>
    <row r="9" spans="1:7" x14ac:dyDescent="0.25">
      <c r="A9" s="13"/>
      <c r="B9" s="14"/>
      <c r="C9" s="2"/>
      <c r="D9" s="2"/>
      <c r="E9" s="15"/>
      <c r="F9" s="2"/>
      <c r="G9" s="16"/>
    </row>
    <row r="10" spans="1:7" x14ac:dyDescent="0.25">
      <c r="A10" s="13"/>
      <c r="B10" s="14"/>
      <c r="C10" s="2"/>
      <c r="D10" s="2"/>
      <c r="E10" s="15"/>
      <c r="F10" s="2"/>
      <c r="G10" s="17"/>
    </row>
    <row r="11" spans="1:7" x14ac:dyDescent="0.25">
      <c r="A11" s="18">
        <v>1</v>
      </c>
      <c r="B11" s="19" t="s">
        <v>60</v>
      </c>
      <c r="C11" s="20">
        <v>5</v>
      </c>
      <c r="D11" s="18" t="s">
        <v>93</v>
      </c>
      <c r="E11" s="18" t="s">
        <v>61</v>
      </c>
      <c r="F11" s="20">
        <v>5</v>
      </c>
      <c r="G11" s="17"/>
    </row>
    <row r="12" spans="1:7" x14ac:dyDescent="0.25">
      <c r="A12" s="18"/>
      <c r="B12" s="19" t="s">
        <v>62</v>
      </c>
      <c r="C12" s="20"/>
      <c r="D12" s="18"/>
      <c r="E12" s="18" t="s">
        <v>63</v>
      </c>
      <c r="F12" s="20"/>
      <c r="G12" s="17"/>
    </row>
    <row r="13" spans="1:7" x14ac:dyDescent="0.25">
      <c r="A13" s="18"/>
      <c r="B13" s="19"/>
      <c r="C13" s="20"/>
      <c r="D13" s="18"/>
      <c r="E13" s="19"/>
      <c r="F13" s="20"/>
      <c r="G13" s="17"/>
    </row>
    <row r="14" spans="1:7" x14ac:dyDescent="0.25">
      <c r="A14" s="18">
        <v>2</v>
      </c>
      <c r="B14" s="19" t="s">
        <v>60</v>
      </c>
      <c r="C14" s="20">
        <v>3.5</v>
      </c>
      <c r="D14" s="18" t="s">
        <v>93</v>
      </c>
      <c r="E14" s="18" t="s">
        <v>61</v>
      </c>
      <c r="F14" s="20">
        <v>3.5</v>
      </c>
      <c r="G14" s="17"/>
    </row>
    <row r="15" spans="1:7" x14ac:dyDescent="0.25">
      <c r="A15" s="18"/>
      <c r="B15" s="19" t="s">
        <v>62</v>
      </c>
      <c r="C15" s="20"/>
      <c r="D15" s="18"/>
      <c r="E15" s="18" t="s">
        <v>63</v>
      </c>
      <c r="F15" s="20"/>
      <c r="G15" s="17"/>
    </row>
    <row r="16" spans="1:7" x14ac:dyDescent="0.25">
      <c r="A16" s="18"/>
      <c r="B16" s="19"/>
      <c r="C16" s="20"/>
      <c r="D16" s="18"/>
      <c r="E16" s="19"/>
      <c r="F16" s="20"/>
      <c r="G16" s="17"/>
    </row>
    <row r="17" spans="1:7" x14ac:dyDescent="0.25">
      <c r="A17" s="18">
        <v>3</v>
      </c>
      <c r="B17" s="19" t="s">
        <v>60</v>
      </c>
      <c r="C17" s="20">
        <v>18</v>
      </c>
      <c r="D17" s="18" t="s">
        <v>93</v>
      </c>
      <c r="E17" s="18" t="s">
        <v>64</v>
      </c>
      <c r="F17" s="20">
        <v>40</v>
      </c>
      <c r="G17" s="17"/>
    </row>
    <row r="18" spans="1:7" x14ac:dyDescent="0.25">
      <c r="A18" s="18"/>
      <c r="B18" s="19" t="s">
        <v>65</v>
      </c>
      <c r="C18" s="20"/>
      <c r="D18" s="18"/>
      <c r="E18" s="18" t="s">
        <v>66</v>
      </c>
      <c r="F18" s="20"/>
      <c r="G18" s="17"/>
    </row>
    <row r="19" spans="1:7" x14ac:dyDescent="0.25">
      <c r="A19" s="18"/>
      <c r="B19" s="19"/>
      <c r="C19" s="20"/>
      <c r="D19" s="18"/>
      <c r="E19" s="18" t="s">
        <v>67</v>
      </c>
      <c r="F19" s="20"/>
      <c r="G19" s="17"/>
    </row>
    <row r="20" spans="1:7" x14ac:dyDescent="0.25">
      <c r="A20" s="18"/>
      <c r="B20" s="19"/>
      <c r="C20" s="20"/>
      <c r="D20" s="18"/>
      <c r="E20" s="18" t="s">
        <v>68</v>
      </c>
      <c r="F20" s="20"/>
      <c r="G20" s="17"/>
    </row>
    <row r="21" spans="1:7" x14ac:dyDescent="0.25">
      <c r="A21" s="18"/>
      <c r="B21" s="19"/>
      <c r="C21" s="20"/>
      <c r="D21" s="18"/>
      <c r="E21" s="18" t="s">
        <v>69</v>
      </c>
      <c r="F21" s="20"/>
      <c r="G21" s="17"/>
    </row>
    <row r="22" spans="1:7" x14ac:dyDescent="0.25">
      <c r="A22" s="18"/>
      <c r="B22" s="19"/>
      <c r="C22" s="20"/>
      <c r="D22" s="18"/>
      <c r="E22" s="18" t="s">
        <v>70</v>
      </c>
      <c r="F22" s="20"/>
      <c r="G22" s="17"/>
    </row>
    <row r="23" spans="1:7" x14ac:dyDescent="0.25">
      <c r="A23" s="18"/>
      <c r="B23" s="19"/>
      <c r="C23" s="20"/>
      <c r="D23" s="18"/>
      <c r="E23" s="18" t="s">
        <v>71</v>
      </c>
      <c r="F23" s="20"/>
      <c r="G23" s="17"/>
    </row>
    <row r="24" spans="1:7" x14ac:dyDescent="0.25">
      <c r="A24" s="18"/>
      <c r="B24" s="19"/>
      <c r="C24" s="20"/>
      <c r="D24" s="18"/>
      <c r="E24" s="18" t="s">
        <v>72</v>
      </c>
      <c r="F24" s="20"/>
      <c r="G24" s="17"/>
    </row>
    <row r="25" spans="1:7" x14ac:dyDescent="0.25">
      <c r="A25" s="18"/>
      <c r="B25" s="19"/>
      <c r="C25" s="20"/>
      <c r="D25" s="18"/>
      <c r="E25" s="18"/>
      <c r="F25" s="20"/>
      <c r="G25" s="17"/>
    </row>
    <row r="26" spans="1:7" x14ac:dyDescent="0.25">
      <c r="A26" s="18">
        <v>4</v>
      </c>
      <c r="B26" s="19" t="s">
        <v>60</v>
      </c>
      <c r="C26" s="20">
        <v>25</v>
      </c>
      <c r="D26" s="18" t="s">
        <v>93</v>
      </c>
      <c r="E26" s="18" t="s">
        <v>64</v>
      </c>
      <c r="F26" s="20">
        <v>50.04</v>
      </c>
      <c r="G26" s="17"/>
    </row>
    <row r="27" spans="1:7" x14ac:dyDescent="0.25">
      <c r="A27" s="18"/>
      <c r="B27" s="19" t="s">
        <v>65</v>
      </c>
      <c r="C27" s="20"/>
      <c r="D27" s="18"/>
      <c r="E27" s="18" t="s">
        <v>66</v>
      </c>
      <c r="F27" s="20"/>
      <c r="G27" s="17"/>
    </row>
    <row r="28" spans="1:7" x14ac:dyDescent="0.25">
      <c r="A28" s="18"/>
      <c r="B28" s="19"/>
      <c r="C28" s="20"/>
      <c r="D28" s="18"/>
      <c r="E28" s="18" t="s">
        <v>67</v>
      </c>
      <c r="F28" s="20"/>
      <c r="G28" s="17"/>
    </row>
    <row r="29" spans="1:7" x14ac:dyDescent="0.25">
      <c r="A29" s="18"/>
      <c r="B29" s="19"/>
      <c r="C29" s="20"/>
      <c r="D29" s="18"/>
      <c r="E29" s="18" t="s">
        <v>68</v>
      </c>
      <c r="F29" s="20"/>
      <c r="G29" s="17"/>
    </row>
    <row r="30" spans="1:7" x14ac:dyDescent="0.25">
      <c r="A30" s="18"/>
      <c r="B30" s="19"/>
      <c r="C30" s="20"/>
      <c r="D30" s="18"/>
      <c r="E30" s="18" t="s">
        <v>69</v>
      </c>
      <c r="F30" s="20"/>
      <c r="G30" s="17"/>
    </row>
    <row r="31" spans="1:7" x14ac:dyDescent="0.25">
      <c r="A31" s="18"/>
      <c r="B31" s="19"/>
      <c r="C31" s="20"/>
      <c r="D31" s="18"/>
      <c r="E31" s="18" t="s">
        <v>70</v>
      </c>
      <c r="F31" s="20"/>
      <c r="G31" s="17"/>
    </row>
    <row r="32" spans="1:7" x14ac:dyDescent="0.25">
      <c r="A32" s="18"/>
      <c r="B32" s="19"/>
      <c r="C32" s="20"/>
      <c r="D32" s="18"/>
      <c r="E32" s="18" t="s">
        <v>71</v>
      </c>
      <c r="F32" s="20"/>
      <c r="G32" s="17"/>
    </row>
    <row r="33" spans="1:7" x14ac:dyDescent="0.25">
      <c r="A33" s="18"/>
      <c r="B33" s="19"/>
      <c r="C33" s="20"/>
      <c r="D33" s="18"/>
      <c r="E33" s="18" t="s">
        <v>72</v>
      </c>
      <c r="F33" s="20"/>
      <c r="G33" s="17"/>
    </row>
    <row r="34" spans="1:7" x14ac:dyDescent="0.25">
      <c r="A34" s="18"/>
      <c r="B34" s="19"/>
      <c r="C34" s="20"/>
      <c r="D34" s="18"/>
      <c r="E34" s="18"/>
      <c r="F34" s="20"/>
      <c r="G34" s="17"/>
    </row>
    <row r="35" spans="1:7" x14ac:dyDescent="0.25">
      <c r="A35" s="18">
        <v>5</v>
      </c>
      <c r="B35" s="19" t="s">
        <v>73</v>
      </c>
      <c r="C35" s="20">
        <v>47723.71</v>
      </c>
      <c r="D35" s="18" t="s">
        <v>93</v>
      </c>
      <c r="E35" s="18" t="s">
        <v>64</v>
      </c>
      <c r="F35" s="20">
        <f>'JAN,2024     '!H76</f>
        <v>58272.950000000004</v>
      </c>
      <c r="G35" s="17"/>
    </row>
    <row r="36" spans="1:7" x14ac:dyDescent="0.25">
      <c r="A36" s="18"/>
      <c r="B36" s="19" t="s">
        <v>74</v>
      </c>
      <c r="C36" s="20"/>
      <c r="D36" s="18"/>
      <c r="E36" s="18" t="s">
        <v>66</v>
      </c>
      <c r="F36" s="20"/>
      <c r="G36" s="17"/>
    </row>
    <row r="37" spans="1:7" x14ac:dyDescent="0.25">
      <c r="A37" s="18"/>
      <c r="B37" s="19" t="s">
        <v>65</v>
      </c>
      <c r="C37" s="20"/>
      <c r="D37" s="18"/>
      <c r="E37" s="18" t="s">
        <v>67</v>
      </c>
      <c r="F37" s="20"/>
      <c r="G37" s="17"/>
    </row>
    <row r="38" spans="1:7" x14ac:dyDescent="0.25">
      <c r="A38" s="18"/>
      <c r="B38" s="19"/>
      <c r="C38" s="20"/>
      <c r="D38" s="18"/>
      <c r="E38" s="18" t="s">
        <v>68</v>
      </c>
      <c r="F38" s="20"/>
      <c r="G38" s="17"/>
    </row>
    <row r="39" spans="1:7" x14ac:dyDescent="0.25">
      <c r="A39" s="18"/>
      <c r="B39" s="19"/>
      <c r="C39" s="20"/>
      <c r="D39" s="18"/>
      <c r="E39" s="18" t="s">
        <v>69</v>
      </c>
      <c r="F39" s="20"/>
      <c r="G39" s="17"/>
    </row>
    <row r="40" spans="1:7" x14ac:dyDescent="0.25">
      <c r="A40" s="18"/>
      <c r="B40" s="19"/>
      <c r="C40" s="20"/>
      <c r="D40" s="18"/>
      <c r="E40" s="18" t="s">
        <v>70</v>
      </c>
      <c r="F40" s="20"/>
      <c r="G40" s="17"/>
    </row>
    <row r="41" spans="1:7" x14ac:dyDescent="0.25">
      <c r="A41" s="18"/>
      <c r="B41" s="19"/>
      <c r="C41" s="20"/>
      <c r="D41" s="18"/>
      <c r="E41" s="18" t="s">
        <v>71</v>
      </c>
      <c r="F41" s="20"/>
      <c r="G41" s="17"/>
    </row>
    <row r="42" spans="1:7" x14ac:dyDescent="0.25">
      <c r="A42" s="18"/>
      <c r="B42" s="19"/>
      <c r="C42" s="20"/>
      <c r="D42" s="18"/>
      <c r="E42" s="18" t="s">
        <v>72</v>
      </c>
      <c r="F42" s="20"/>
      <c r="G42" s="17"/>
    </row>
    <row r="43" spans="1:7" x14ac:dyDescent="0.25">
      <c r="A43" s="18"/>
      <c r="B43" s="19"/>
      <c r="C43" s="20"/>
      <c r="D43" s="18"/>
      <c r="E43" s="18" t="s">
        <v>75</v>
      </c>
      <c r="F43" s="20"/>
      <c r="G43" s="17"/>
    </row>
    <row r="44" spans="1:7" x14ac:dyDescent="0.25">
      <c r="A44" s="18"/>
      <c r="B44" s="19"/>
      <c r="C44" s="20"/>
      <c r="D44" s="18"/>
      <c r="E44" s="18"/>
      <c r="F44" s="20"/>
      <c r="G44" s="17"/>
    </row>
    <row r="45" spans="1:7" x14ac:dyDescent="0.25">
      <c r="A45" s="18">
        <v>6</v>
      </c>
      <c r="B45" s="19" t="s">
        <v>76</v>
      </c>
      <c r="C45" s="20">
        <v>718.87</v>
      </c>
      <c r="D45" s="18" t="s">
        <v>93</v>
      </c>
      <c r="E45" s="18" t="s">
        <v>64</v>
      </c>
      <c r="F45" s="20">
        <v>974.93</v>
      </c>
      <c r="G45" s="17"/>
    </row>
    <row r="46" spans="1:7" x14ac:dyDescent="0.25">
      <c r="A46" s="18"/>
      <c r="B46" s="19" t="s">
        <v>65</v>
      </c>
      <c r="C46" s="20"/>
      <c r="D46" s="18"/>
      <c r="E46" s="18" t="s">
        <v>66</v>
      </c>
      <c r="F46" s="20"/>
      <c r="G46" s="17"/>
    </row>
    <row r="47" spans="1:7" x14ac:dyDescent="0.25">
      <c r="A47" s="18"/>
      <c r="B47" s="19"/>
      <c r="C47" s="20"/>
      <c r="D47" s="18"/>
      <c r="E47" s="18" t="s">
        <v>67</v>
      </c>
      <c r="F47" s="20"/>
      <c r="G47" s="17"/>
    </row>
    <row r="48" spans="1:7" x14ac:dyDescent="0.25">
      <c r="A48" s="18"/>
      <c r="B48" s="19"/>
      <c r="C48" s="20"/>
      <c r="D48" s="18"/>
      <c r="E48" s="18" t="s">
        <v>68</v>
      </c>
      <c r="F48" s="20"/>
      <c r="G48" s="17"/>
    </row>
    <row r="49" spans="1:7" x14ac:dyDescent="0.25">
      <c r="A49" s="18"/>
      <c r="B49" s="19"/>
      <c r="C49" s="20"/>
      <c r="D49" s="18"/>
      <c r="E49" s="18" t="s">
        <v>69</v>
      </c>
      <c r="F49" s="20"/>
      <c r="G49" s="17"/>
    </row>
    <row r="50" spans="1:7" x14ac:dyDescent="0.25">
      <c r="A50" s="18"/>
      <c r="B50" s="19"/>
      <c r="C50" s="20"/>
      <c r="D50" s="18"/>
      <c r="E50" s="18" t="s">
        <v>70</v>
      </c>
      <c r="F50" s="20"/>
      <c r="G50" s="17"/>
    </row>
    <row r="51" spans="1:7" x14ac:dyDescent="0.25">
      <c r="A51" s="18"/>
      <c r="B51" s="19"/>
      <c r="C51" s="20"/>
      <c r="D51" s="18"/>
      <c r="E51" s="18" t="s">
        <v>71</v>
      </c>
      <c r="F51" s="20"/>
      <c r="G51" s="17"/>
    </row>
    <row r="52" spans="1:7" x14ac:dyDescent="0.25">
      <c r="A52" s="18"/>
      <c r="B52" s="19"/>
      <c r="C52" s="20"/>
      <c r="D52" s="18"/>
      <c r="E52" s="18" t="s">
        <v>72</v>
      </c>
      <c r="F52" s="20"/>
      <c r="G52" s="17"/>
    </row>
    <row r="53" spans="1:7" x14ac:dyDescent="0.25">
      <c r="A53" s="18"/>
      <c r="B53" s="19"/>
      <c r="C53" s="20"/>
      <c r="D53" s="18"/>
      <c r="E53" s="18" t="s">
        <v>75</v>
      </c>
      <c r="F53" s="20"/>
      <c r="G53" s="17"/>
    </row>
    <row r="54" spans="1:7" x14ac:dyDescent="0.25">
      <c r="A54" s="18"/>
      <c r="B54" s="19"/>
      <c r="C54" s="20"/>
      <c r="D54" s="18"/>
      <c r="E54" s="18"/>
      <c r="F54" s="20"/>
      <c r="G54" s="17"/>
    </row>
    <row r="55" spans="1:7" x14ac:dyDescent="0.25">
      <c r="A55" s="18">
        <v>7</v>
      </c>
      <c r="B55" s="19" t="s">
        <v>31</v>
      </c>
      <c r="C55" s="20">
        <v>878.47</v>
      </c>
      <c r="D55" s="18" t="s">
        <v>93</v>
      </c>
      <c r="E55" s="18" t="s">
        <v>64</v>
      </c>
      <c r="F55" s="20">
        <v>878.47</v>
      </c>
      <c r="G55" s="17"/>
    </row>
    <row r="56" spans="1:7" x14ac:dyDescent="0.25">
      <c r="A56" s="18"/>
      <c r="B56" s="19" t="s">
        <v>65</v>
      </c>
      <c r="C56" s="20"/>
      <c r="D56" s="18"/>
      <c r="E56" s="18" t="s">
        <v>66</v>
      </c>
      <c r="F56" s="20"/>
      <c r="G56" s="17"/>
    </row>
    <row r="57" spans="1:7" x14ac:dyDescent="0.25">
      <c r="A57" s="18"/>
      <c r="B57" s="19"/>
      <c r="C57" s="20"/>
      <c r="D57" s="18"/>
      <c r="E57" s="18" t="s">
        <v>67</v>
      </c>
      <c r="F57" s="20"/>
      <c r="G57" s="17"/>
    </row>
    <row r="58" spans="1:7" x14ac:dyDescent="0.25">
      <c r="A58" s="18"/>
      <c r="B58" s="19"/>
      <c r="C58" s="20"/>
      <c r="D58" s="18"/>
      <c r="E58" s="18" t="s">
        <v>68</v>
      </c>
      <c r="F58" s="20"/>
      <c r="G58" s="17"/>
    </row>
    <row r="59" spans="1:7" x14ac:dyDescent="0.25">
      <c r="A59" s="18"/>
      <c r="B59" s="19"/>
      <c r="C59" s="20"/>
      <c r="D59" s="18"/>
      <c r="E59" s="18" t="s">
        <v>69</v>
      </c>
      <c r="F59" s="20"/>
      <c r="G59" s="17"/>
    </row>
    <row r="60" spans="1:7" x14ac:dyDescent="0.25">
      <c r="A60" s="18"/>
      <c r="B60" s="19"/>
      <c r="C60" s="20"/>
      <c r="D60" s="18"/>
      <c r="E60" s="18" t="s">
        <v>70</v>
      </c>
      <c r="F60" s="20"/>
      <c r="G60" s="17"/>
    </row>
    <row r="61" spans="1:7" x14ac:dyDescent="0.25">
      <c r="A61" s="18"/>
      <c r="B61" s="19"/>
      <c r="C61" s="20"/>
      <c r="D61" s="18"/>
      <c r="E61" s="18" t="s">
        <v>71</v>
      </c>
      <c r="F61" s="20"/>
      <c r="G61" s="17"/>
    </row>
    <row r="62" spans="1:7" x14ac:dyDescent="0.25">
      <c r="A62" s="18"/>
      <c r="B62" s="19"/>
      <c r="C62" s="20"/>
      <c r="D62" s="18"/>
      <c r="E62" s="18" t="s">
        <v>72</v>
      </c>
      <c r="F62" s="20"/>
      <c r="G62" s="17"/>
    </row>
    <row r="63" spans="1:7" x14ac:dyDescent="0.25">
      <c r="A63" s="18"/>
      <c r="B63" s="19"/>
      <c r="C63" s="20"/>
      <c r="D63" s="18"/>
      <c r="E63" s="18" t="s">
        <v>75</v>
      </c>
      <c r="F63" s="20"/>
      <c r="G63" s="17"/>
    </row>
    <row r="64" spans="1:7" x14ac:dyDescent="0.25">
      <c r="A64" s="18"/>
      <c r="B64" s="19"/>
      <c r="C64" s="20"/>
      <c r="D64" s="18"/>
      <c r="E64" s="18"/>
      <c r="F64" s="20"/>
      <c r="G64" s="17"/>
    </row>
    <row r="65" spans="1:7" x14ac:dyDescent="0.25">
      <c r="A65" s="18">
        <v>8</v>
      </c>
      <c r="B65" s="19" t="s">
        <v>77</v>
      </c>
      <c r="C65" s="20">
        <v>1821.33</v>
      </c>
      <c r="D65" s="18" t="s">
        <v>93</v>
      </c>
      <c r="E65" s="18" t="s">
        <v>64</v>
      </c>
      <c r="F65" s="20">
        <v>1821.33</v>
      </c>
      <c r="G65" s="17"/>
    </row>
    <row r="66" spans="1:7" x14ac:dyDescent="0.25">
      <c r="A66" s="18"/>
      <c r="B66" s="19" t="s">
        <v>65</v>
      </c>
      <c r="C66" s="20"/>
      <c r="D66" s="18"/>
      <c r="E66" s="18" t="s">
        <v>66</v>
      </c>
      <c r="F66" s="20"/>
      <c r="G66" s="17"/>
    </row>
    <row r="67" spans="1:7" x14ac:dyDescent="0.25">
      <c r="A67" s="18"/>
      <c r="B67" s="19"/>
      <c r="C67" s="20"/>
      <c r="D67" s="18"/>
      <c r="E67" s="18" t="s">
        <v>67</v>
      </c>
      <c r="F67" s="20"/>
      <c r="G67" s="17"/>
    </row>
    <row r="68" spans="1:7" x14ac:dyDescent="0.25">
      <c r="A68" s="18"/>
      <c r="B68" s="19"/>
      <c r="C68" s="20"/>
      <c r="D68" s="18"/>
      <c r="E68" s="18" t="s">
        <v>68</v>
      </c>
      <c r="F68" s="20"/>
      <c r="G68" s="17"/>
    </row>
    <row r="69" spans="1:7" x14ac:dyDescent="0.25">
      <c r="A69" s="18"/>
      <c r="B69" s="19"/>
      <c r="C69" s="20"/>
      <c r="D69" s="18"/>
      <c r="E69" s="18" t="s">
        <v>69</v>
      </c>
      <c r="F69" s="20"/>
      <c r="G69" s="17"/>
    </row>
    <row r="70" spans="1:7" x14ac:dyDescent="0.25">
      <c r="A70" s="18"/>
      <c r="B70" s="19"/>
      <c r="C70" s="20"/>
      <c r="D70" s="18"/>
      <c r="E70" s="18" t="s">
        <v>70</v>
      </c>
      <c r="F70" s="20"/>
      <c r="G70" s="17"/>
    </row>
    <row r="71" spans="1:7" x14ac:dyDescent="0.25">
      <c r="A71" s="18"/>
      <c r="B71" s="19"/>
      <c r="C71" s="20"/>
      <c r="D71" s="18"/>
      <c r="E71" s="18" t="s">
        <v>71</v>
      </c>
      <c r="F71" s="20"/>
      <c r="G71" s="17"/>
    </row>
    <row r="72" spans="1:7" x14ac:dyDescent="0.25">
      <c r="A72" s="18"/>
      <c r="B72" s="19"/>
      <c r="C72" s="20"/>
      <c r="D72" s="18"/>
      <c r="E72" s="18" t="s">
        <v>72</v>
      </c>
      <c r="F72" s="20"/>
      <c r="G72" s="17"/>
    </row>
    <row r="73" spans="1:7" x14ac:dyDescent="0.25">
      <c r="A73" s="18"/>
      <c r="B73" s="19"/>
      <c r="C73" s="20"/>
      <c r="D73" s="18"/>
      <c r="E73" s="18" t="s">
        <v>75</v>
      </c>
      <c r="F73" s="20"/>
      <c r="G73" s="17"/>
    </row>
    <row r="74" spans="1:7" x14ac:dyDescent="0.25">
      <c r="A74" s="18"/>
      <c r="B74" s="19"/>
      <c r="C74" s="20"/>
      <c r="D74" s="18"/>
      <c r="E74" s="18"/>
      <c r="F74" s="20"/>
      <c r="G74" s="17"/>
    </row>
    <row r="75" spans="1:7" x14ac:dyDescent="0.25">
      <c r="A75" s="18">
        <v>9</v>
      </c>
      <c r="B75" s="19" t="s">
        <v>78</v>
      </c>
      <c r="C75" s="20">
        <v>2045.39</v>
      </c>
      <c r="D75" s="18" t="s">
        <v>93</v>
      </c>
      <c r="E75" s="18" t="s">
        <v>61</v>
      </c>
      <c r="F75" s="20">
        <v>2226</v>
      </c>
      <c r="G75" s="17"/>
    </row>
    <row r="76" spans="1:7" x14ac:dyDescent="0.25">
      <c r="A76" s="18"/>
      <c r="B76" s="19" t="s">
        <v>79</v>
      </c>
      <c r="C76" s="20"/>
      <c r="D76" s="18"/>
      <c r="E76" s="18" t="s">
        <v>63</v>
      </c>
      <c r="F76" s="20"/>
      <c r="G76" s="17"/>
    </row>
    <row r="77" spans="1:7" x14ac:dyDescent="0.25">
      <c r="A77" s="18"/>
      <c r="B77" s="19" t="s">
        <v>80</v>
      </c>
      <c r="C77" s="20"/>
      <c r="D77" s="18"/>
      <c r="E77" s="18"/>
      <c r="F77" s="20"/>
      <c r="G77" s="17"/>
    </row>
    <row r="78" spans="1:7" x14ac:dyDescent="0.25">
      <c r="A78" s="18"/>
      <c r="B78" s="19" t="s">
        <v>62</v>
      </c>
      <c r="C78" s="20"/>
      <c r="D78" s="18"/>
      <c r="E78" s="18"/>
      <c r="F78" s="20"/>
      <c r="G78" s="17"/>
    </row>
    <row r="79" spans="1:7" x14ac:dyDescent="0.25">
      <c r="A79" s="18"/>
      <c r="B79" s="19"/>
      <c r="C79" s="20"/>
      <c r="D79" s="18"/>
      <c r="E79" s="18"/>
      <c r="F79" s="20"/>
      <c r="G79" s="17"/>
    </row>
    <row r="80" spans="1:7" x14ac:dyDescent="0.25">
      <c r="A80" s="18"/>
      <c r="B80" s="19"/>
      <c r="C80" s="20"/>
      <c r="D80" s="18"/>
      <c r="E80" s="18"/>
      <c r="F80" s="20"/>
      <c r="G80" s="17"/>
    </row>
    <row r="81" spans="1:7" x14ac:dyDescent="0.25">
      <c r="A81" s="18"/>
      <c r="B81" s="19"/>
      <c r="C81" s="20"/>
      <c r="D81" s="18"/>
      <c r="E81" s="18"/>
      <c r="F81" s="20"/>
      <c r="G81" s="17"/>
    </row>
    <row r="82" spans="1:7" x14ac:dyDescent="0.25">
      <c r="A82" s="18">
        <v>10</v>
      </c>
      <c r="B82" s="19" t="s">
        <v>77</v>
      </c>
      <c r="C82" s="20">
        <v>993.1</v>
      </c>
      <c r="D82" s="18" t="s">
        <v>93</v>
      </c>
      <c r="E82" s="18" t="s">
        <v>61</v>
      </c>
      <c r="F82" s="20">
        <v>993.1</v>
      </c>
      <c r="G82" s="17"/>
    </row>
    <row r="83" spans="1:7" x14ac:dyDescent="0.25">
      <c r="A83" s="19"/>
      <c r="B83" s="19" t="s">
        <v>62</v>
      </c>
      <c r="C83" s="20"/>
      <c r="D83" s="18"/>
      <c r="E83" s="18" t="s">
        <v>63</v>
      </c>
      <c r="F83" s="20"/>
      <c r="G83" s="17"/>
    </row>
    <row r="84" spans="1:7" x14ac:dyDescent="0.25">
      <c r="A84" s="18"/>
      <c r="B84" s="19"/>
      <c r="C84" s="20"/>
      <c r="D84" s="18"/>
      <c r="E84" s="18"/>
      <c r="F84" s="20"/>
      <c r="G84" s="17"/>
    </row>
    <row r="85" spans="1:7" x14ac:dyDescent="0.25">
      <c r="A85" s="18">
        <v>11</v>
      </c>
      <c r="B85" s="19" t="s">
        <v>76</v>
      </c>
      <c r="C85" s="20">
        <v>284.41000000000003</v>
      </c>
      <c r="D85" s="18" t="s">
        <v>93</v>
      </c>
      <c r="E85" s="18" t="s">
        <v>61</v>
      </c>
      <c r="F85" s="20">
        <v>540.47</v>
      </c>
      <c r="G85" s="17"/>
    </row>
    <row r="86" spans="1:7" x14ac:dyDescent="0.25">
      <c r="A86" s="18"/>
      <c r="B86" s="19" t="s">
        <v>62</v>
      </c>
      <c r="C86" s="20"/>
      <c r="D86" s="18"/>
      <c r="E86" s="18" t="s">
        <v>63</v>
      </c>
      <c r="F86" s="20"/>
      <c r="G86" s="17"/>
    </row>
    <row r="87" spans="1:7" x14ac:dyDescent="0.25">
      <c r="A87" s="18"/>
      <c r="B87" s="19"/>
      <c r="C87" s="20"/>
      <c r="D87" s="18"/>
      <c r="E87" s="18"/>
      <c r="F87" s="20"/>
      <c r="G87" s="17"/>
    </row>
    <row r="88" spans="1:7" x14ac:dyDescent="0.25">
      <c r="A88" s="18">
        <v>12</v>
      </c>
      <c r="B88" s="19" t="s">
        <v>31</v>
      </c>
      <c r="C88" s="20">
        <v>163.25</v>
      </c>
      <c r="D88" s="18" t="s">
        <v>93</v>
      </c>
      <c r="E88" s="18" t="s">
        <v>61</v>
      </c>
      <c r="F88" s="20">
        <v>163.25</v>
      </c>
      <c r="G88" s="17"/>
    </row>
    <row r="89" spans="1:7" x14ac:dyDescent="0.25">
      <c r="A89" s="18"/>
      <c r="B89" s="19" t="s">
        <v>62</v>
      </c>
      <c r="C89" s="20"/>
      <c r="D89" s="18"/>
      <c r="E89" s="18" t="s">
        <v>63</v>
      </c>
      <c r="F89" s="20"/>
      <c r="G89" s="17"/>
    </row>
    <row r="90" spans="1:7" x14ac:dyDescent="0.25">
      <c r="A90" s="18"/>
      <c r="B90" s="19"/>
      <c r="C90" s="20"/>
      <c r="D90" s="18"/>
      <c r="E90" s="15"/>
      <c r="F90" s="20"/>
      <c r="G90" s="21"/>
    </row>
    <row r="91" spans="1:7" x14ac:dyDescent="0.25">
      <c r="A91" s="18">
        <v>13</v>
      </c>
      <c r="B91" s="19" t="s">
        <v>81</v>
      </c>
      <c r="C91" s="20">
        <v>25</v>
      </c>
      <c r="D91" s="18" t="s">
        <v>93</v>
      </c>
      <c r="E91" s="18" t="s">
        <v>64</v>
      </c>
      <c r="F91" s="20">
        <v>25</v>
      </c>
      <c r="G91" s="19"/>
    </row>
    <row r="92" spans="1:7" x14ac:dyDescent="0.25">
      <c r="A92" s="18"/>
      <c r="B92" s="19" t="s">
        <v>65</v>
      </c>
      <c r="C92" s="20"/>
      <c r="D92" s="18"/>
      <c r="E92" s="18" t="s">
        <v>66</v>
      </c>
      <c r="F92" s="20"/>
      <c r="G92" s="19"/>
    </row>
    <row r="93" spans="1:7" x14ac:dyDescent="0.25">
      <c r="A93" s="18"/>
      <c r="B93" s="19" t="s">
        <v>82</v>
      </c>
      <c r="C93" s="20"/>
      <c r="D93" s="18"/>
      <c r="E93" s="18" t="s">
        <v>67</v>
      </c>
      <c r="F93" s="20"/>
      <c r="G93" s="19"/>
    </row>
    <row r="94" spans="1:7" x14ac:dyDescent="0.25">
      <c r="A94" s="18"/>
      <c r="B94" s="19"/>
      <c r="C94" s="20"/>
      <c r="D94" s="18"/>
      <c r="E94" s="18" t="s">
        <v>68</v>
      </c>
      <c r="F94" s="20"/>
      <c r="G94" s="15"/>
    </row>
    <row r="95" spans="1:7" x14ac:dyDescent="0.25">
      <c r="A95" s="19"/>
      <c r="B95" s="19"/>
      <c r="C95" s="20"/>
      <c r="D95" s="18"/>
      <c r="E95" s="18" t="s">
        <v>69</v>
      </c>
      <c r="F95" s="20"/>
      <c r="G95" s="19"/>
    </row>
    <row r="96" spans="1:7" x14ac:dyDescent="0.25">
      <c r="A96" s="18"/>
      <c r="B96" s="19"/>
      <c r="C96" s="20"/>
      <c r="D96" s="18"/>
      <c r="E96" s="18" t="s">
        <v>70</v>
      </c>
      <c r="F96" s="20"/>
      <c r="G96" s="19"/>
    </row>
    <row r="97" spans="1:7" x14ac:dyDescent="0.25">
      <c r="A97" s="18"/>
      <c r="B97" s="19"/>
      <c r="C97" s="20"/>
      <c r="D97" s="18"/>
      <c r="E97" s="18" t="s">
        <v>71</v>
      </c>
      <c r="F97" s="20"/>
      <c r="G97" s="19"/>
    </row>
    <row r="98" spans="1:7" x14ac:dyDescent="0.25">
      <c r="A98" s="18"/>
      <c r="B98" s="19"/>
      <c r="C98" s="20"/>
      <c r="D98" s="18"/>
      <c r="E98" s="18" t="s">
        <v>72</v>
      </c>
      <c r="F98" s="20"/>
      <c r="G98" s="19"/>
    </row>
    <row r="99" spans="1:7" x14ac:dyDescent="0.25">
      <c r="A99" s="18"/>
      <c r="B99" s="19"/>
      <c r="C99" s="20"/>
      <c r="D99" s="18"/>
      <c r="E99" s="18" t="s">
        <v>75</v>
      </c>
      <c r="F99" s="20"/>
      <c r="G99" s="19"/>
    </row>
    <row r="100" spans="1:7" x14ac:dyDescent="0.25">
      <c r="A100" s="18"/>
      <c r="B100" s="19"/>
      <c r="C100" s="20"/>
      <c r="D100" s="18"/>
      <c r="E100" s="18"/>
      <c r="F100" s="20"/>
      <c r="G100" s="19"/>
    </row>
    <row r="101" spans="1:7" x14ac:dyDescent="0.25">
      <c r="A101" s="18">
        <v>14</v>
      </c>
      <c r="B101" s="19" t="s">
        <v>83</v>
      </c>
      <c r="C101" s="20">
        <v>6</v>
      </c>
      <c r="D101" s="18" t="s">
        <v>93</v>
      </c>
      <c r="E101" s="18" t="s">
        <v>61</v>
      </c>
      <c r="F101" s="20">
        <v>6</v>
      </c>
      <c r="G101" s="19"/>
    </row>
    <row r="102" spans="1:7" x14ac:dyDescent="0.25">
      <c r="A102" s="22"/>
      <c r="B102" s="19" t="s">
        <v>84</v>
      </c>
      <c r="C102" s="20"/>
      <c r="D102" s="18"/>
      <c r="E102" s="18" t="s">
        <v>63</v>
      </c>
      <c r="F102" s="20"/>
      <c r="G102" s="1"/>
    </row>
    <row r="103" spans="1:7" x14ac:dyDescent="0.25">
      <c r="A103" s="22"/>
      <c r="B103" s="23"/>
      <c r="C103" s="24"/>
      <c r="D103" s="22"/>
      <c r="E103" s="22"/>
      <c r="F103" s="23"/>
      <c r="G103" s="1"/>
    </row>
    <row r="104" spans="1:7" x14ac:dyDescent="0.25">
      <c r="A104" s="22"/>
      <c r="B104" s="23"/>
      <c r="C104" s="24"/>
      <c r="D104" s="22"/>
      <c r="E104" s="22"/>
      <c r="F104" s="23"/>
      <c r="G104" s="1"/>
    </row>
    <row r="105" spans="1:7" x14ac:dyDescent="0.25">
      <c r="A105" s="22"/>
      <c r="B105" s="23"/>
      <c r="C105" s="20">
        <v>52691.97</v>
      </c>
      <c r="D105" s="22"/>
      <c r="E105" s="22"/>
      <c r="F105" s="20">
        <f>SUM(F8:F104)</f>
        <v>66000.040000000008</v>
      </c>
      <c r="G105" s="1"/>
    </row>
    <row r="106" spans="1:7" x14ac:dyDescent="0.25">
      <c r="A106" s="25"/>
      <c r="B106" s="26" t="s">
        <v>85</v>
      </c>
      <c r="C106" s="26"/>
      <c r="D106" s="27"/>
      <c r="E106" s="28"/>
      <c r="F106" s="25"/>
    </row>
    <row r="107" spans="1:7" x14ac:dyDescent="0.25">
      <c r="A107" s="25"/>
      <c r="B107" s="25"/>
      <c r="C107" s="25"/>
      <c r="D107" s="29" t="s">
        <v>86</v>
      </c>
      <c r="E107" s="28"/>
      <c r="F107" s="25"/>
    </row>
    <row r="108" spans="1:7" x14ac:dyDescent="0.25">
      <c r="A108" s="4"/>
      <c r="B108" s="4" t="s">
        <v>87</v>
      </c>
      <c r="C108" s="4"/>
      <c r="D108" s="49">
        <f>F11+F14+F75+F82+F85+F88+F101</f>
        <v>3937.3199999999997</v>
      </c>
      <c r="E108" s="28"/>
      <c r="F108" s="25"/>
    </row>
    <row r="109" spans="1:7" x14ac:dyDescent="0.25">
      <c r="B109" s="4" t="s">
        <v>88</v>
      </c>
      <c r="D109" s="50">
        <f>'JAN,2024     '!H90</f>
        <v>62062.720000000008</v>
      </c>
      <c r="E109" s="30"/>
      <c r="F109" s="4"/>
      <c r="G109" s="4"/>
    </row>
    <row r="110" spans="1:7" x14ac:dyDescent="0.25">
      <c r="B110" s="4" t="s">
        <v>8</v>
      </c>
      <c r="D110" s="51">
        <f>SUM(D108:D109)</f>
        <v>66000.040000000008</v>
      </c>
      <c r="F110" s="32"/>
    </row>
    <row r="111" spans="1:7" x14ac:dyDescent="0.25">
      <c r="B111" s="4"/>
      <c r="D111" s="31"/>
    </row>
  </sheetData>
  <mergeCells count="5">
    <mergeCell ref="A1:G1"/>
    <mergeCell ref="A3:G3"/>
    <mergeCell ref="A4:G4"/>
    <mergeCell ref="A6:A7"/>
    <mergeCell ref="B6:B7"/>
  </mergeCells>
  <pageMargins left="0.56999999999999995" right="0.16" top="0.31" bottom="0.23" header="0.25" footer="0.1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89B6F-4FAE-4301-AEF4-F141AF87DA0D}">
  <dimension ref="A3:H90"/>
  <sheetViews>
    <sheetView tabSelected="1" topLeftCell="A81" workbookViewId="0">
      <selection activeCell="F88" activeCellId="2" sqref="C88 D88 F88"/>
    </sheetView>
  </sheetViews>
  <sheetFormatPr defaultRowHeight="15" x14ac:dyDescent="0.25"/>
  <cols>
    <col min="1" max="1" width="7.42578125" customWidth="1"/>
    <col min="2" max="2" width="32.7109375" customWidth="1"/>
    <col min="3" max="4" width="12.7109375" customWidth="1"/>
    <col min="5" max="5" width="17.7109375" customWidth="1"/>
    <col min="6" max="6" width="13.140625" customWidth="1"/>
    <col min="7" max="7" width="11.7109375" customWidth="1"/>
    <col min="8" max="8" width="13.5703125" customWidth="1"/>
  </cols>
  <sheetData>
    <row r="3" spans="1:8" ht="18.75" x14ac:dyDescent="0.25">
      <c r="A3" s="57" t="s">
        <v>0</v>
      </c>
      <c r="B3" s="57"/>
      <c r="C3" s="57"/>
      <c r="D3" s="57"/>
      <c r="E3" s="57"/>
      <c r="F3" s="57"/>
      <c r="G3" s="57"/>
      <c r="H3" s="57"/>
    </row>
    <row r="5" spans="1:8" s="46" customFormat="1" ht="21" customHeight="1" x14ac:dyDescent="0.25">
      <c r="A5" s="58" t="s">
        <v>91</v>
      </c>
      <c r="B5" s="58"/>
      <c r="C5" s="58"/>
      <c r="D5" s="58"/>
      <c r="E5" s="58"/>
      <c r="F5" s="58"/>
      <c r="G5" s="58"/>
      <c r="H5" s="58"/>
    </row>
    <row r="6" spans="1:8" ht="30" x14ac:dyDescent="0.25">
      <c r="A6" s="47" t="s">
        <v>1</v>
      </c>
      <c r="B6" s="47" t="s">
        <v>2</v>
      </c>
      <c r="C6" s="47" t="s">
        <v>3</v>
      </c>
      <c r="D6" s="47" t="s">
        <v>4</v>
      </c>
      <c r="E6" s="47" t="s">
        <v>5</v>
      </c>
      <c r="F6" s="47" t="s">
        <v>6</v>
      </c>
      <c r="G6" s="48" t="s">
        <v>7</v>
      </c>
      <c r="H6" s="47" t="s">
        <v>8</v>
      </c>
    </row>
    <row r="7" spans="1:8" x14ac:dyDescent="0.25">
      <c r="A7" s="33"/>
      <c r="B7" s="1"/>
      <c r="C7" s="1"/>
      <c r="D7" s="1"/>
      <c r="E7" s="1"/>
      <c r="F7" s="1"/>
      <c r="G7" s="1"/>
      <c r="H7" s="1"/>
    </row>
    <row r="8" spans="1:8" x14ac:dyDescent="0.25">
      <c r="A8" s="33">
        <v>1</v>
      </c>
      <c r="B8" s="1" t="s">
        <v>9</v>
      </c>
      <c r="C8" s="34">
        <v>8699.86</v>
      </c>
      <c r="D8" s="34">
        <v>14618.68</v>
      </c>
      <c r="E8" s="34">
        <v>1361.07</v>
      </c>
      <c r="F8" s="34">
        <v>497.16</v>
      </c>
      <c r="G8" s="34">
        <v>1158.78</v>
      </c>
      <c r="H8" s="34">
        <f>SUM(C8:G8)</f>
        <v>26335.55</v>
      </c>
    </row>
    <row r="9" spans="1:8" x14ac:dyDescent="0.25">
      <c r="A9" s="33"/>
      <c r="B9" s="1"/>
      <c r="C9" s="34"/>
      <c r="D9" s="34"/>
      <c r="E9" s="34"/>
      <c r="F9" s="34"/>
      <c r="G9" s="1"/>
      <c r="H9" s="34"/>
    </row>
    <row r="10" spans="1:8" x14ac:dyDescent="0.25">
      <c r="A10" s="33">
        <v>2</v>
      </c>
      <c r="B10" s="1" t="s">
        <v>10</v>
      </c>
      <c r="C10" s="34">
        <v>231.71</v>
      </c>
      <c r="D10" s="34">
        <v>5235.84</v>
      </c>
      <c r="E10" s="34">
        <v>4.9800000000000004</v>
      </c>
      <c r="F10" s="34">
        <v>158.63999999999999</v>
      </c>
      <c r="G10" s="34">
        <v>0</v>
      </c>
      <c r="H10" s="34">
        <f t="shared" ref="H10:H54" si="0">SUM(C10:G10)</f>
        <v>5631.17</v>
      </c>
    </row>
    <row r="11" spans="1:8" x14ac:dyDescent="0.25">
      <c r="A11" s="33"/>
      <c r="B11" s="1" t="s">
        <v>11</v>
      </c>
      <c r="C11" s="34"/>
      <c r="D11" s="34"/>
      <c r="E11" s="34"/>
      <c r="F11" s="34"/>
      <c r="G11" s="1"/>
      <c r="H11" s="34"/>
    </row>
    <row r="12" spans="1:8" x14ac:dyDescent="0.25">
      <c r="A12" s="33"/>
      <c r="B12" s="1"/>
      <c r="C12" s="34"/>
      <c r="D12" s="34"/>
      <c r="E12" s="34"/>
      <c r="F12" s="34"/>
      <c r="G12" s="1"/>
      <c r="H12" s="34"/>
    </row>
    <row r="13" spans="1:8" x14ac:dyDescent="0.25">
      <c r="A13" s="33">
        <v>3</v>
      </c>
      <c r="B13" s="1" t="s">
        <v>12</v>
      </c>
      <c r="C13" s="34">
        <v>0</v>
      </c>
      <c r="D13" s="34">
        <v>453.82</v>
      </c>
      <c r="E13" s="34">
        <v>0</v>
      </c>
      <c r="F13" s="34">
        <v>0</v>
      </c>
      <c r="G13" s="34">
        <v>0</v>
      </c>
      <c r="H13" s="34">
        <f t="shared" si="0"/>
        <v>453.82</v>
      </c>
    </row>
    <row r="14" spans="1:8" x14ac:dyDescent="0.25">
      <c r="A14" s="33"/>
      <c r="B14" s="1"/>
      <c r="C14" s="34"/>
      <c r="D14" s="34"/>
      <c r="E14" s="34"/>
      <c r="F14" s="34"/>
      <c r="G14" s="1"/>
      <c r="H14" s="34"/>
    </row>
    <row r="15" spans="1:8" x14ac:dyDescent="0.25">
      <c r="A15" s="33">
        <v>4</v>
      </c>
      <c r="B15" s="1" t="s">
        <v>13</v>
      </c>
      <c r="C15" s="34"/>
      <c r="D15" s="34"/>
      <c r="E15" s="34"/>
      <c r="F15" s="34"/>
      <c r="G15" s="1"/>
      <c r="H15" s="34"/>
    </row>
    <row r="16" spans="1:8" x14ac:dyDescent="0.25">
      <c r="A16" s="33"/>
      <c r="B16" s="1" t="s">
        <v>14</v>
      </c>
      <c r="C16" s="34">
        <v>0</v>
      </c>
      <c r="D16" s="34">
        <v>178.31</v>
      </c>
      <c r="E16" s="34">
        <v>0</v>
      </c>
      <c r="F16" s="34">
        <v>0</v>
      </c>
      <c r="G16" s="34">
        <v>0</v>
      </c>
      <c r="H16" s="34">
        <f t="shared" si="0"/>
        <v>178.31</v>
      </c>
    </row>
    <row r="17" spans="1:8" x14ac:dyDescent="0.25">
      <c r="A17" s="33"/>
      <c r="B17" s="1"/>
      <c r="C17" s="34"/>
      <c r="D17" s="34"/>
      <c r="E17" s="34"/>
      <c r="F17" s="34"/>
      <c r="G17" s="1"/>
      <c r="H17" s="34"/>
    </row>
    <row r="18" spans="1:8" x14ac:dyDescent="0.25">
      <c r="A18" s="33"/>
      <c r="B18" s="1" t="s">
        <v>15</v>
      </c>
      <c r="C18" s="34">
        <v>0</v>
      </c>
      <c r="D18" s="34">
        <v>315.44</v>
      </c>
      <c r="E18" s="34">
        <v>0</v>
      </c>
      <c r="F18" s="34">
        <v>0</v>
      </c>
      <c r="G18" s="34">
        <v>0</v>
      </c>
      <c r="H18" s="34">
        <f t="shared" si="0"/>
        <v>315.44</v>
      </c>
    </row>
    <row r="19" spans="1:8" x14ac:dyDescent="0.25">
      <c r="A19" s="33"/>
      <c r="B19" s="1"/>
      <c r="C19" s="34"/>
      <c r="D19" s="34"/>
      <c r="E19" s="34"/>
      <c r="F19" s="34"/>
      <c r="G19" s="1"/>
      <c r="H19" s="34"/>
    </row>
    <row r="20" spans="1:8" x14ac:dyDescent="0.25">
      <c r="A20" s="33">
        <v>5</v>
      </c>
      <c r="B20" s="1" t="s">
        <v>16</v>
      </c>
      <c r="C20" s="34">
        <v>2.76</v>
      </c>
      <c r="D20" s="34">
        <v>21.43</v>
      </c>
      <c r="E20" s="34">
        <v>0</v>
      </c>
      <c r="F20" s="34">
        <v>0</v>
      </c>
      <c r="G20" s="34">
        <v>0</v>
      </c>
      <c r="H20" s="34">
        <f t="shared" si="0"/>
        <v>24.189999999999998</v>
      </c>
    </row>
    <row r="21" spans="1:8" x14ac:dyDescent="0.25">
      <c r="A21" s="33"/>
      <c r="B21" s="1"/>
      <c r="C21" s="34"/>
      <c r="D21" s="34"/>
      <c r="E21" s="34"/>
      <c r="F21" s="34"/>
      <c r="G21" s="1"/>
      <c r="H21" s="34"/>
    </row>
    <row r="22" spans="1:8" x14ac:dyDescent="0.25">
      <c r="A22" s="33"/>
      <c r="B22" s="1" t="s">
        <v>15</v>
      </c>
      <c r="C22" s="34">
        <v>2.76</v>
      </c>
      <c r="D22" s="34">
        <v>4.76</v>
      </c>
      <c r="E22" s="34">
        <v>0</v>
      </c>
      <c r="F22" s="34">
        <v>0</v>
      </c>
      <c r="G22" s="34">
        <v>0</v>
      </c>
      <c r="H22" s="34">
        <f t="shared" si="0"/>
        <v>7.52</v>
      </c>
    </row>
    <row r="23" spans="1:8" x14ac:dyDescent="0.25">
      <c r="A23" s="33"/>
      <c r="B23" s="1"/>
      <c r="C23" s="34"/>
      <c r="D23" s="34"/>
      <c r="E23" s="34"/>
      <c r="F23" s="34"/>
      <c r="G23" s="1"/>
      <c r="H23" s="34"/>
    </row>
    <row r="24" spans="1:8" x14ac:dyDescent="0.25">
      <c r="A24" s="33">
        <v>6</v>
      </c>
      <c r="B24" s="1" t="s">
        <v>17</v>
      </c>
      <c r="C24" s="34">
        <v>0</v>
      </c>
      <c r="D24" s="34">
        <v>4.9400000000000004</v>
      </c>
      <c r="E24" s="34">
        <v>0</v>
      </c>
      <c r="F24" s="34">
        <v>0.1</v>
      </c>
      <c r="G24" s="34">
        <v>0</v>
      </c>
      <c r="H24" s="34">
        <f t="shared" si="0"/>
        <v>5.04</v>
      </c>
    </row>
    <row r="25" spans="1:8" x14ac:dyDescent="0.25">
      <c r="A25" s="1"/>
      <c r="B25" s="1"/>
      <c r="C25" s="34"/>
      <c r="D25" s="34"/>
      <c r="E25" s="34"/>
      <c r="F25" s="34"/>
      <c r="G25" s="1"/>
      <c r="H25" s="34"/>
    </row>
    <row r="26" spans="1:8" x14ac:dyDescent="0.25">
      <c r="A26" s="1"/>
      <c r="B26" s="1" t="s">
        <v>15</v>
      </c>
      <c r="C26" s="35">
        <v>0</v>
      </c>
      <c r="D26" s="1">
        <v>4.96</v>
      </c>
      <c r="E26" s="35">
        <v>0</v>
      </c>
      <c r="F26" s="35">
        <v>0.11</v>
      </c>
      <c r="G26" s="35">
        <v>0</v>
      </c>
      <c r="H26" s="34">
        <f t="shared" si="0"/>
        <v>5.07</v>
      </c>
    </row>
    <row r="27" spans="1:8" x14ac:dyDescent="0.25">
      <c r="A27" s="1"/>
      <c r="B27" s="1"/>
      <c r="C27" s="1"/>
      <c r="D27" s="1"/>
      <c r="E27" s="1"/>
      <c r="F27" s="1"/>
      <c r="G27" s="1"/>
      <c r="H27" s="34"/>
    </row>
    <row r="28" spans="1:8" x14ac:dyDescent="0.25">
      <c r="A28" s="33">
        <v>7</v>
      </c>
      <c r="B28" s="1" t="s">
        <v>18</v>
      </c>
      <c r="C28" s="34"/>
      <c r="D28" s="34"/>
      <c r="E28" s="34"/>
      <c r="F28" s="34"/>
      <c r="G28" s="34"/>
      <c r="H28" s="34"/>
    </row>
    <row r="29" spans="1:8" x14ac:dyDescent="0.25">
      <c r="A29" s="33"/>
      <c r="B29" s="1" t="s">
        <v>19</v>
      </c>
      <c r="C29" s="34">
        <v>1397</v>
      </c>
      <c r="D29" s="34">
        <v>435.32</v>
      </c>
      <c r="E29" s="34">
        <v>119.35</v>
      </c>
      <c r="F29" s="34">
        <v>50</v>
      </c>
      <c r="G29" s="34">
        <v>0</v>
      </c>
      <c r="H29" s="34">
        <f t="shared" si="0"/>
        <v>2001.6699999999998</v>
      </c>
    </row>
    <row r="30" spans="1:8" x14ac:dyDescent="0.25">
      <c r="A30" s="33"/>
      <c r="B30" s="1"/>
      <c r="C30" s="34"/>
      <c r="D30" s="34"/>
      <c r="E30" s="34"/>
      <c r="F30" s="34"/>
      <c r="G30" s="34"/>
      <c r="H30" s="34"/>
    </row>
    <row r="31" spans="1:8" x14ac:dyDescent="0.25">
      <c r="A31" s="33"/>
      <c r="B31" s="1" t="s">
        <v>15</v>
      </c>
      <c r="C31" s="34">
        <v>1099.9000000000001</v>
      </c>
      <c r="D31" s="34">
        <v>0</v>
      </c>
      <c r="E31" s="34">
        <v>0</v>
      </c>
      <c r="F31" s="34">
        <v>15.66</v>
      </c>
      <c r="G31" s="34">
        <v>0</v>
      </c>
      <c r="H31" s="34">
        <f t="shared" si="0"/>
        <v>1115.5600000000002</v>
      </c>
    </row>
    <row r="32" spans="1:8" x14ac:dyDescent="0.25">
      <c r="A32" s="33"/>
      <c r="B32" s="1"/>
      <c r="C32" s="34"/>
      <c r="D32" s="34"/>
      <c r="E32" s="34"/>
      <c r="F32" s="34"/>
      <c r="G32" s="34"/>
      <c r="H32" s="34"/>
    </row>
    <row r="33" spans="1:8" x14ac:dyDescent="0.25">
      <c r="A33" s="33">
        <v>8</v>
      </c>
      <c r="B33" s="1" t="s">
        <v>20</v>
      </c>
      <c r="C33" s="34">
        <v>243.19</v>
      </c>
      <c r="D33" s="34">
        <v>92.71</v>
      </c>
      <c r="E33" s="34">
        <v>13.07</v>
      </c>
      <c r="F33" s="34">
        <v>15</v>
      </c>
      <c r="G33" s="34">
        <v>0</v>
      </c>
      <c r="H33" s="34">
        <f t="shared" si="0"/>
        <v>363.96999999999997</v>
      </c>
    </row>
    <row r="34" spans="1:8" x14ac:dyDescent="0.25">
      <c r="A34" s="1"/>
      <c r="B34" s="1"/>
      <c r="C34" s="34"/>
      <c r="D34" s="34"/>
      <c r="E34" s="34"/>
      <c r="F34" s="34"/>
      <c r="G34" s="34"/>
      <c r="H34" s="34"/>
    </row>
    <row r="35" spans="1:8" x14ac:dyDescent="0.25">
      <c r="A35" s="1"/>
      <c r="B35" s="1" t="s">
        <v>15</v>
      </c>
      <c r="C35" s="34">
        <v>358.91</v>
      </c>
      <c r="D35" s="34">
        <v>0</v>
      </c>
      <c r="E35" s="34">
        <v>17.11</v>
      </c>
      <c r="F35" s="34">
        <v>5.42</v>
      </c>
      <c r="G35" s="34">
        <v>0</v>
      </c>
      <c r="H35" s="34">
        <f t="shared" si="0"/>
        <v>381.44000000000005</v>
      </c>
    </row>
    <row r="36" spans="1:8" x14ac:dyDescent="0.25">
      <c r="A36" s="33"/>
      <c r="B36" s="1"/>
      <c r="C36" s="34"/>
      <c r="D36" s="34"/>
      <c r="E36" s="34"/>
      <c r="F36" s="34"/>
      <c r="G36" s="34"/>
      <c r="H36" s="34"/>
    </row>
    <row r="37" spans="1:8" x14ac:dyDescent="0.25">
      <c r="A37" s="33">
        <v>9</v>
      </c>
      <c r="B37" s="1" t="s">
        <v>21</v>
      </c>
      <c r="C37" s="34">
        <v>81</v>
      </c>
      <c r="D37" s="34">
        <v>557.83000000000004</v>
      </c>
      <c r="E37" s="34">
        <v>39.159999999999997</v>
      </c>
      <c r="F37" s="34">
        <v>0</v>
      </c>
      <c r="G37" s="34">
        <v>0</v>
      </c>
      <c r="H37" s="34">
        <f t="shared" si="0"/>
        <v>677.99</v>
      </c>
    </row>
    <row r="38" spans="1:8" x14ac:dyDescent="0.25">
      <c r="A38" s="33"/>
      <c r="B38" s="1"/>
      <c r="C38" s="34"/>
      <c r="D38" s="34"/>
      <c r="E38" s="34"/>
      <c r="F38" s="34"/>
      <c r="G38" s="34"/>
      <c r="H38" s="34"/>
    </row>
    <row r="39" spans="1:8" x14ac:dyDescent="0.25">
      <c r="A39" s="33"/>
      <c r="B39" s="1" t="s">
        <v>22</v>
      </c>
      <c r="C39" s="34">
        <v>91.88</v>
      </c>
      <c r="D39" s="34">
        <v>0</v>
      </c>
      <c r="E39" s="34">
        <v>0</v>
      </c>
      <c r="F39" s="34">
        <v>0</v>
      </c>
      <c r="G39" s="34">
        <v>0</v>
      </c>
      <c r="H39" s="34">
        <f t="shared" si="0"/>
        <v>91.88</v>
      </c>
    </row>
    <row r="40" spans="1:8" x14ac:dyDescent="0.25">
      <c r="A40" s="33"/>
      <c r="B40" s="1"/>
      <c r="C40" s="34"/>
      <c r="D40" s="34"/>
      <c r="E40" s="34"/>
      <c r="F40" s="34"/>
      <c r="G40" s="34"/>
      <c r="H40" s="34"/>
    </row>
    <row r="41" spans="1:8" x14ac:dyDescent="0.25">
      <c r="A41" s="33">
        <v>10</v>
      </c>
      <c r="B41" s="1" t="s">
        <v>23</v>
      </c>
      <c r="C41" s="34">
        <v>113.12</v>
      </c>
      <c r="D41" s="34">
        <v>11.58</v>
      </c>
      <c r="E41" s="34">
        <v>8.36</v>
      </c>
      <c r="F41" s="34">
        <v>0</v>
      </c>
      <c r="G41" s="34">
        <v>0</v>
      </c>
      <c r="H41" s="34">
        <f t="shared" si="0"/>
        <v>133.06</v>
      </c>
    </row>
    <row r="42" spans="1:8" x14ac:dyDescent="0.25">
      <c r="A42" s="33"/>
      <c r="B42" s="1"/>
      <c r="C42" s="34"/>
      <c r="D42" s="34"/>
      <c r="E42" s="34"/>
      <c r="F42" s="34"/>
      <c r="G42" s="34"/>
      <c r="H42" s="34"/>
    </row>
    <row r="43" spans="1:8" x14ac:dyDescent="0.25">
      <c r="A43" s="33">
        <v>11</v>
      </c>
      <c r="B43" s="1" t="s">
        <v>24</v>
      </c>
      <c r="C43" s="34">
        <v>0</v>
      </c>
      <c r="D43" s="34">
        <v>54.11</v>
      </c>
      <c r="E43" s="34">
        <v>0</v>
      </c>
      <c r="F43" s="34">
        <v>0.02</v>
      </c>
      <c r="G43" s="34">
        <v>0</v>
      </c>
      <c r="H43" s="34">
        <f t="shared" si="0"/>
        <v>54.13</v>
      </c>
    </row>
    <row r="44" spans="1:8" x14ac:dyDescent="0.25">
      <c r="A44" s="33"/>
      <c r="B44" s="1"/>
      <c r="C44" s="34"/>
      <c r="D44" s="34"/>
      <c r="E44" s="34"/>
      <c r="F44" s="34"/>
      <c r="G44" s="34"/>
      <c r="H44" s="34"/>
    </row>
    <row r="45" spans="1:8" x14ac:dyDescent="0.25">
      <c r="A45" s="33">
        <v>12</v>
      </c>
      <c r="B45" s="1" t="s">
        <v>25</v>
      </c>
      <c r="C45" s="34">
        <v>655.35</v>
      </c>
      <c r="D45" s="34">
        <v>292.45</v>
      </c>
      <c r="E45" s="34">
        <v>103.66</v>
      </c>
      <c r="F45" s="34">
        <v>0</v>
      </c>
      <c r="G45" s="34">
        <v>0</v>
      </c>
      <c r="H45" s="34">
        <f t="shared" si="0"/>
        <v>1051.46</v>
      </c>
    </row>
    <row r="46" spans="1:8" x14ac:dyDescent="0.25">
      <c r="A46" s="33"/>
      <c r="B46" s="1"/>
      <c r="C46" s="34"/>
      <c r="D46" s="34"/>
      <c r="E46" s="34"/>
      <c r="F46" s="34"/>
      <c r="G46" s="34"/>
      <c r="H46" s="34"/>
    </row>
    <row r="47" spans="1:8" x14ac:dyDescent="0.25">
      <c r="A47" s="33">
        <v>13</v>
      </c>
      <c r="B47" s="1" t="s">
        <v>26</v>
      </c>
      <c r="C47" s="34">
        <v>0</v>
      </c>
      <c r="D47" s="34">
        <v>102.85</v>
      </c>
      <c r="E47" s="34">
        <v>0</v>
      </c>
      <c r="F47" s="34">
        <v>0</v>
      </c>
      <c r="G47" s="34">
        <v>0</v>
      </c>
      <c r="H47" s="34">
        <f t="shared" si="0"/>
        <v>102.85</v>
      </c>
    </row>
    <row r="48" spans="1:8" x14ac:dyDescent="0.25">
      <c r="A48" s="1"/>
      <c r="B48" s="1"/>
      <c r="C48" s="34"/>
      <c r="D48" s="34"/>
      <c r="E48" s="34"/>
      <c r="F48" s="34"/>
      <c r="G48" s="34"/>
      <c r="H48" s="34"/>
    </row>
    <row r="49" spans="1:8" x14ac:dyDescent="0.25">
      <c r="A49" s="33">
        <v>14</v>
      </c>
      <c r="B49" s="1" t="s">
        <v>27</v>
      </c>
      <c r="C49" s="34">
        <v>126.93</v>
      </c>
      <c r="D49" s="34">
        <v>2885.94</v>
      </c>
      <c r="E49" s="34">
        <v>28.93</v>
      </c>
      <c r="F49" s="34">
        <v>340.95</v>
      </c>
      <c r="G49" s="34">
        <v>0</v>
      </c>
      <c r="H49" s="34">
        <f t="shared" si="0"/>
        <v>3382.7499999999995</v>
      </c>
    </row>
    <row r="50" spans="1:8" x14ac:dyDescent="0.25">
      <c r="A50" s="33"/>
      <c r="B50" s="1" t="s">
        <v>28</v>
      </c>
      <c r="C50" s="34"/>
      <c r="D50" s="34"/>
      <c r="E50" s="34"/>
      <c r="F50" s="34"/>
      <c r="G50" s="34"/>
      <c r="H50" s="34"/>
    </row>
    <row r="51" spans="1:8" x14ac:dyDescent="0.25">
      <c r="A51" s="33"/>
      <c r="B51" s="1"/>
      <c r="C51" s="34"/>
      <c r="D51" s="34"/>
      <c r="E51" s="34"/>
      <c r="F51" s="34"/>
      <c r="G51" s="34"/>
      <c r="H51" s="34"/>
    </row>
    <row r="52" spans="1:8" x14ac:dyDescent="0.25">
      <c r="A52" s="33">
        <v>15</v>
      </c>
      <c r="B52" s="1" t="s">
        <v>15</v>
      </c>
      <c r="C52" s="34">
        <v>58.11</v>
      </c>
      <c r="D52" s="34">
        <v>22.39</v>
      </c>
      <c r="E52" s="34">
        <v>14.29</v>
      </c>
      <c r="F52" s="34">
        <v>4.58</v>
      </c>
      <c r="G52" s="34">
        <v>0</v>
      </c>
      <c r="H52" s="34">
        <f t="shared" si="0"/>
        <v>99.36999999999999</v>
      </c>
    </row>
    <row r="53" spans="1:8" x14ac:dyDescent="0.25">
      <c r="A53" s="1"/>
      <c r="B53" s="1"/>
      <c r="C53" s="34"/>
      <c r="D53" s="34"/>
      <c r="E53" s="34"/>
      <c r="F53" s="34"/>
      <c r="G53" s="34"/>
      <c r="H53" s="34"/>
    </row>
    <row r="54" spans="1:8" x14ac:dyDescent="0.25">
      <c r="A54" s="1"/>
      <c r="B54" s="36" t="s">
        <v>29</v>
      </c>
      <c r="C54" s="37">
        <f>SUM(C7:C53)</f>
        <v>13162.480000000001</v>
      </c>
      <c r="D54" s="37">
        <f>SUM(D7:D53)</f>
        <v>25293.359999999997</v>
      </c>
      <c r="E54" s="37">
        <f>SUM(E7:E53)</f>
        <v>1709.9799999999998</v>
      </c>
      <c r="F54" s="37">
        <f>SUM(F7:F53)</f>
        <v>1087.6399999999999</v>
      </c>
      <c r="G54" s="37">
        <f>SUM(G7:G53)</f>
        <v>1158.78</v>
      </c>
      <c r="H54" s="37">
        <f t="shared" si="0"/>
        <v>42412.24</v>
      </c>
    </row>
    <row r="55" spans="1:8" x14ac:dyDescent="0.25">
      <c r="A55" s="1"/>
      <c r="B55" s="36" t="s">
        <v>30</v>
      </c>
      <c r="C55" s="37"/>
      <c r="D55" s="37"/>
      <c r="E55" s="37"/>
      <c r="F55" s="37"/>
      <c r="G55" s="37"/>
      <c r="H55" s="37"/>
    </row>
    <row r="56" spans="1:8" x14ac:dyDescent="0.25">
      <c r="A56" s="1">
        <v>1</v>
      </c>
      <c r="B56" s="36" t="s">
        <v>31</v>
      </c>
      <c r="C56" s="37">
        <f>C33+C35+C41</f>
        <v>715.22</v>
      </c>
      <c r="D56" s="37">
        <f>D33+D41</f>
        <v>104.28999999999999</v>
      </c>
      <c r="E56" s="37">
        <v>38.54</v>
      </c>
      <c r="F56" s="37">
        <v>20.420000000000002</v>
      </c>
      <c r="G56" s="37">
        <v>0</v>
      </c>
      <c r="H56" s="37">
        <f>SUM(C56:G56)</f>
        <v>878.46999999999991</v>
      </c>
    </row>
    <row r="57" spans="1:8" x14ac:dyDescent="0.25">
      <c r="A57" s="1"/>
      <c r="B57" s="36"/>
      <c r="C57" s="37"/>
      <c r="D57" s="37"/>
      <c r="E57" s="37"/>
      <c r="F57" s="37"/>
      <c r="G57" s="37"/>
      <c r="H57" s="37"/>
    </row>
    <row r="58" spans="1:8" x14ac:dyDescent="0.25">
      <c r="A58" s="1">
        <v>2</v>
      </c>
      <c r="B58" s="36" t="s">
        <v>32</v>
      </c>
      <c r="C58" s="37">
        <f>C45+C37+C39</f>
        <v>828.23</v>
      </c>
      <c r="D58" s="37">
        <v>850.28</v>
      </c>
      <c r="E58" s="37">
        <v>142.82</v>
      </c>
      <c r="F58" s="37">
        <v>0</v>
      </c>
      <c r="G58" s="37">
        <v>0</v>
      </c>
      <c r="H58" s="37">
        <f>SUM(C58:G58)</f>
        <v>1821.33</v>
      </c>
    </row>
    <row r="59" spans="1:8" x14ac:dyDescent="0.25">
      <c r="A59" s="1"/>
      <c r="B59" s="36"/>
      <c r="C59" s="37"/>
      <c r="D59" s="37"/>
      <c r="E59" s="37"/>
      <c r="F59" s="37"/>
      <c r="G59" s="37"/>
      <c r="H59" s="37"/>
    </row>
    <row r="60" spans="1:8" x14ac:dyDescent="0.25">
      <c r="A60" s="1">
        <v>3</v>
      </c>
      <c r="B60" s="36" t="s">
        <v>33</v>
      </c>
      <c r="C60" s="37">
        <f t="shared" ref="C60:H60" si="1">SUM(C54-C56-C58)</f>
        <v>11619.030000000002</v>
      </c>
      <c r="D60" s="37">
        <f t="shared" si="1"/>
        <v>24338.789999999997</v>
      </c>
      <c r="E60" s="37">
        <f t="shared" si="1"/>
        <v>1528.62</v>
      </c>
      <c r="F60" s="37">
        <f t="shared" si="1"/>
        <v>1067.2199999999998</v>
      </c>
      <c r="G60" s="37">
        <f t="shared" si="1"/>
        <v>1158.78</v>
      </c>
      <c r="H60" s="37">
        <f t="shared" si="1"/>
        <v>39712.439999999995</v>
      </c>
    </row>
    <row r="61" spans="1:8" x14ac:dyDescent="0.25">
      <c r="A61" s="1"/>
      <c r="B61" s="36"/>
      <c r="C61" s="37"/>
      <c r="D61" s="37"/>
      <c r="E61" s="37"/>
      <c r="F61" s="37"/>
      <c r="G61" s="37"/>
      <c r="H61" s="37"/>
    </row>
    <row r="62" spans="1:8" x14ac:dyDescent="0.25">
      <c r="A62" s="1"/>
      <c r="B62" s="36"/>
      <c r="C62" s="37">
        <f t="shared" ref="C62:H62" si="2">SUM(C55:C61)</f>
        <v>13162.480000000003</v>
      </c>
      <c r="D62" s="37">
        <f t="shared" si="2"/>
        <v>25293.359999999997</v>
      </c>
      <c r="E62" s="37">
        <f t="shared" si="2"/>
        <v>1709.9799999999998</v>
      </c>
      <c r="F62" s="37">
        <f t="shared" si="2"/>
        <v>1087.6399999999999</v>
      </c>
      <c r="G62" s="37">
        <f t="shared" si="2"/>
        <v>1158.78</v>
      </c>
      <c r="H62" s="37">
        <f t="shared" si="2"/>
        <v>42412.24</v>
      </c>
    </row>
    <row r="63" spans="1:8" x14ac:dyDescent="0.25">
      <c r="C63" s="38"/>
      <c r="D63" s="39"/>
      <c r="E63" s="39"/>
      <c r="F63" s="38"/>
      <c r="G63" s="38"/>
      <c r="H63" s="38"/>
    </row>
    <row r="64" spans="1:8" x14ac:dyDescent="0.25">
      <c r="C64" s="38"/>
      <c r="D64" s="39"/>
      <c r="E64" s="39"/>
      <c r="F64" s="38"/>
      <c r="G64" s="38"/>
      <c r="H64" s="38"/>
    </row>
    <row r="65" spans="1:8" x14ac:dyDescent="0.25">
      <c r="C65" s="38"/>
      <c r="D65" s="39"/>
      <c r="E65" s="39"/>
      <c r="F65" s="38"/>
      <c r="G65" s="38"/>
      <c r="H65" s="38"/>
    </row>
    <row r="66" spans="1:8" x14ac:dyDescent="0.25">
      <c r="C66" s="38"/>
      <c r="D66" s="39"/>
      <c r="E66" s="39"/>
      <c r="F66" s="38"/>
      <c r="G66" s="38"/>
      <c r="H66" s="38"/>
    </row>
    <row r="67" spans="1:8" x14ac:dyDescent="0.25">
      <c r="C67" s="38"/>
      <c r="D67" s="39"/>
      <c r="E67" s="39"/>
      <c r="F67" s="38"/>
      <c r="G67" s="38"/>
      <c r="H67" s="38"/>
    </row>
    <row r="68" spans="1:8" x14ac:dyDescent="0.25">
      <c r="C68" s="38"/>
      <c r="D68" s="39"/>
      <c r="E68" s="39"/>
      <c r="F68" s="38"/>
      <c r="G68" s="38"/>
      <c r="H68" s="38"/>
    </row>
    <row r="69" spans="1:8" x14ac:dyDescent="0.25">
      <c r="A69" s="59" t="s">
        <v>34</v>
      </c>
      <c r="B69" s="59"/>
      <c r="C69" s="59"/>
      <c r="D69" s="59"/>
      <c r="E69" s="59"/>
      <c r="F69" s="59"/>
      <c r="G69" s="59"/>
      <c r="H69" s="59"/>
    </row>
    <row r="70" spans="1:8" x14ac:dyDescent="0.25">
      <c r="A70" s="59" t="s">
        <v>35</v>
      </c>
      <c r="B70" s="59"/>
      <c r="C70" s="59"/>
      <c r="D70" s="59"/>
      <c r="E70" s="59"/>
      <c r="F70" s="59"/>
      <c r="G70" s="59"/>
      <c r="H70" s="59"/>
    </row>
    <row r="72" spans="1:8" x14ac:dyDescent="0.25">
      <c r="A72" s="59" t="s">
        <v>90</v>
      </c>
      <c r="B72" s="59"/>
      <c r="C72" s="59"/>
      <c r="D72" s="59"/>
      <c r="E72" s="59"/>
      <c r="F72" s="59"/>
      <c r="G72" s="59"/>
      <c r="H72" s="59"/>
    </row>
    <row r="73" spans="1:8" x14ac:dyDescent="0.25">
      <c r="H73" t="s">
        <v>36</v>
      </c>
    </row>
    <row r="74" spans="1:8" ht="39" x14ac:dyDescent="0.25">
      <c r="A74" s="40" t="s">
        <v>1</v>
      </c>
      <c r="B74" s="2" t="s">
        <v>37</v>
      </c>
      <c r="C74" s="2" t="s">
        <v>3</v>
      </c>
      <c r="D74" s="41" t="s">
        <v>38</v>
      </c>
      <c r="E74" s="42" t="s">
        <v>39</v>
      </c>
      <c r="F74" s="42" t="s">
        <v>6</v>
      </c>
      <c r="G74" s="42" t="s">
        <v>40</v>
      </c>
      <c r="H74" s="2" t="s">
        <v>8</v>
      </c>
    </row>
    <row r="75" spans="1:8" x14ac:dyDescent="0.25">
      <c r="A75" s="33"/>
      <c r="B75" s="1"/>
      <c r="C75" s="1"/>
      <c r="D75" s="1"/>
      <c r="E75" s="1"/>
      <c r="F75" s="1"/>
      <c r="G75" s="1"/>
      <c r="H75" s="1"/>
    </row>
    <row r="76" spans="1:8" x14ac:dyDescent="0.25">
      <c r="A76" s="33">
        <v>1</v>
      </c>
      <c r="B76" s="1" t="s">
        <v>41</v>
      </c>
      <c r="C76" s="43">
        <v>30179.54</v>
      </c>
      <c r="D76" s="34">
        <f>D60</f>
        <v>24338.789999999997</v>
      </c>
      <c r="E76" s="34">
        <f>E60</f>
        <v>1528.62</v>
      </c>
      <c r="F76" s="34">
        <f>F60</f>
        <v>1067.2199999999998</v>
      </c>
      <c r="G76" s="34">
        <f>G60</f>
        <v>1158.78</v>
      </c>
      <c r="H76" s="43">
        <f>SUM(C76:G76)</f>
        <v>58272.950000000004</v>
      </c>
    </row>
    <row r="77" spans="1:8" x14ac:dyDescent="0.25">
      <c r="A77" s="33"/>
      <c r="B77" s="1"/>
      <c r="C77" s="1"/>
      <c r="D77" s="1"/>
      <c r="E77" s="1"/>
      <c r="F77" s="1"/>
      <c r="G77" s="1"/>
      <c r="H77" s="1"/>
    </row>
    <row r="78" spans="1:8" x14ac:dyDescent="0.25">
      <c r="A78" s="33">
        <v>2</v>
      </c>
      <c r="B78" s="1" t="s">
        <v>42</v>
      </c>
      <c r="C78" s="1">
        <v>434.46</v>
      </c>
      <c r="D78" s="1">
        <v>416.7</v>
      </c>
      <c r="E78" s="1">
        <v>93.16</v>
      </c>
      <c r="F78" s="1">
        <v>30.61</v>
      </c>
      <c r="G78" s="35">
        <v>0</v>
      </c>
      <c r="H78" s="35">
        <f>SUM(C78:G78)</f>
        <v>974.93</v>
      </c>
    </row>
    <row r="79" spans="1:8" x14ac:dyDescent="0.25">
      <c r="A79" s="33"/>
      <c r="B79" s="1"/>
      <c r="C79" s="1"/>
      <c r="D79" s="1"/>
      <c r="E79" s="1"/>
      <c r="F79" s="1"/>
      <c r="G79" s="1"/>
      <c r="H79" s="1"/>
    </row>
    <row r="80" spans="1:8" x14ac:dyDescent="0.25">
      <c r="A80" s="33">
        <v>3</v>
      </c>
      <c r="B80" s="1" t="s">
        <v>31</v>
      </c>
      <c r="C80" s="1">
        <v>715.22</v>
      </c>
      <c r="D80" s="1">
        <v>104.29</v>
      </c>
      <c r="E80" s="1">
        <v>38.54</v>
      </c>
      <c r="F80" s="1">
        <v>20.420000000000002</v>
      </c>
      <c r="G80" s="35">
        <v>0</v>
      </c>
      <c r="H80" s="1">
        <f>SUM(C80:G80)</f>
        <v>878.46999999999991</v>
      </c>
    </row>
    <row r="81" spans="1:8" x14ac:dyDescent="0.25">
      <c r="A81" s="33"/>
      <c r="B81" s="1"/>
      <c r="C81" s="1"/>
      <c r="D81" s="1"/>
      <c r="E81" s="1"/>
      <c r="F81" s="1"/>
      <c r="G81" s="1"/>
      <c r="H81" s="1"/>
    </row>
    <row r="82" spans="1:8" x14ac:dyDescent="0.25">
      <c r="A82" s="33">
        <v>4</v>
      </c>
      <c r="B82" s="1" t="s">
        <v>43</v>
      </c>
      <c r="C82" s="1">
        <v>828.23</v>
      </c>
      <c r="D82" s="1">
        <v>850.28</v>
      </c>
      <c r="E82" s="1">
        <v>142.82</v>
      </c>
      <c r="F82" s="35">
        <v>0</v>
      </c>
      <c r="G82" s="35">
        <v>0</v>
      </c>
      <c r="H82" s="1">
        <f>SUM(C82:G82)</f>
        <v>1821.33</v>
      </c>
    </row>
    <row r="83" spans="1:8" x14ac:dyDescent="0.25">
      <c r="A83" s="33"/>
      <c r="B83" s="1"/>
      <c r="C83" s="1"/>
      <c r="D83" s="1"/>
      <c r="E83" s="1"/>
      <c r="F83" s="1"/>
      <c r="G83" s="1"/>
      <c r="H83" s="1"/>
    </row>
    <row r="84" spans="1:8" x14ac:dyDescent="0.25">
      <c r="A84" s="33">
        <v>5</v>
      </c>
      <c r="B84" s="1" t="s">
        <v>44</v>
      </c>
      <c r="C84" s="35">
        <v>10.199999999999999</v>
      </c>
      <c r="D84" s="35">
        <v>16.36</v>
      </c>
      <c r="E84" s="35">
        <v>13.31</v>
      </c>
      <c r="F84" s="35">
        <v>0.13</v>
      </c>
      <c r="G84" s="35">
        <v>0</v>
      </c>
      <c r="H84" s="35">
        <f>SUM(C84:G84)</f>
        <v>40</v>
      </c>
    </row>
    <row r="85" spans="1:8" x14ac:dyDescent="0.25">
      <c r="A85" s="33"/>
      <c r="B85" s="1"/>
      <c r="C85" s="1"/>
      <c r="D85" s="1"/>
      <c r="E85" s="1"/>
      <c r="F85" s="1"/>
      <c r="G85" s="1"/>
      <c r="H85" s="1"/>
    </row>
    <row r="86" spans="1:8" x14ac:dyDescent="0.25">
      <c r="A86" s="33">
        <v>6</v>
      </c>
      <c r="B86" s="1" t="s">
        <v>44</v>
      </c>
      <c r="C86" s="35">
        <v>25.21</v>
      </c>
      <c r="D86" s="35">
        <v>24.32</v>
      </c>
      <c r="E86" s="35">
        <v>0</v>
      </c>
      <c r="F86" s="35">
        <v>0.51</v>
      </c>
      <c r="G86" s="35">
        <v>0</v>
      </c>
      <c r="H86" s="35">
        <f>SUM(C86:G86)</f>
        <v>50.04</v>
      </c>
    </row>
    <row r="87" spans="1:8" x14ac:dyDescent="0.25">
      <c r="A87" s="33"/>
      <c r="B87" s="1"/>
      <c r="C87" s="1"/>
      <c r="D87" s="1"/>
      <c r="E87" s="1"/>
      <c r="F87" s="1"/>
      <c r="G87" s="1"/>
      <c r="H87" s="1"/>
    </row>
    <row r="88" spans="1:8" x14ac:dyDescent="0.25">
      <c r="A88" s="1"/>
      <c r="B88" s="44" t="s">
        <v>45</v>
      </c>
      <c r="C88" s="44">
        <f t="shared" ref="C88:H88" si="3">SUM(C75:C87)</f>
        <v>32192.86</v>
      </c>
      <c r="D88" s="44">
        <f t="shared" si="3"/>
        <v>25750.739999999998</v>
      </c>
      <c r="E88" s="44">
        <f t="shared" si="3"/>
        <v>1816.4499999999998</v>
      </c>
      <c r="F88" s="44">
        <f t="shared" si="3"/>
        <v>1118.8899999999999</v>
      </c>
      <c r="G88" s="44">
        <f t="shared" si="3"/>
        <v>1158.78</v>
      </c>
      <c r="H88" s="44">
        <f t="shared" si="3"/>
        <v>62037.720000000008</v>
      </c>
    </row>
    <row r="89" spans="1:8" x14ac:dyDescent="0.25">
      <c r="A89" s="33">
        <v>7</v>
      </c>
      <c r="B89" s="1" t="s">
        <v>89</v>
      </c>
      <c r="C89" s="35">
        <v>25</v>
      </c>
      <c r="D89" s="1"/>
      <c r="E89" s="1"/>
      <c r="F89" s="1"/>
      <c r="G89" s="1"/>
      <c r="H89" s="35">
        <v>25</v>
      </c>
    </row>
    <row r="90" spans="1:8" ht="15.75" x14ac:dyDescent="0.25">
      <c r="A90" s="45"/>
      <c r="B90" s="45" t="s">
        <v>8</v>
      </c>
      <c r="C90" s="45"/>
      <c r="D90" s="45"/>
      <c r="E90" s="45"/>
      <c r="F90" s="45"/>
      <c r="G90" s="45"/>
      <c r="H90" s="45">
        <f>SUM(H88:H89)</f>
        <v>62062.720000000008</v>
      </c>
    </row>
  </sheetData>
  <mergeCells count="5">
    <mergeCell ref="A3:H3"/>
    <mergeCell ref="A5:H5"/>
    <mergeCell ref="A69:H69"/>
    <mergeCell ref="A70:H70"/>
    <mergeCell ref="A72:H72"/>
  </mergeCells>
  <pageMargins left="0.7" right="0.7" top="0.31" bottom="0.24" header="0.3" footer="0.2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Assets  -JAN'24   </vt:lpstr>
      <vt:lpstr>JAN,2024  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appuser</dc:creator>
  <cp:lastModifiedBy>Accounts BIT</cp:lastModifiedBy>
  <cp:lastPrinted>2024-03-20T14:30:18Z</cp:lastPrinted>
  <dcterms:created xsi:type="dcterms:W3CDTF">2023-03-15T11:14:45Z</dcterms:created>
  <dcterms:modified xsi:type="dcterms:W3CDTF">2024-10-04T09:45:32Z</dcterms:modified>
</cp:coreProperties>
</file>